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dra/Documents/MAP_Lysa/Strategicky_ramec_MAP/Investice_nové (2021-2027)/"/>
    </mc:Choice>
  </mc:AlternateContent>
  <xr:revisionPtr revIDLastSave="0" documentId="13_ncr:1_{86AE9F88-14D5-F543-A4B6-A2D0344201EB}" xr6:coauthVersionLast="47" xr6:coauthVersionMax="47" xr10:uidLastSave="{00000000-0000-0000-0000-000000000000}"/>
  <bookViews>
    <workbookView xWindow="0" yWindow="500" windowWidth="28800" windowHeight="16580" xr2:uid="{22B82730-81DD-44D3-B27C-80C467AD3F79}"/>
  </bookViews>
  <sheets>
    <sheet name="ZŠ BH Lysá" sheetId="1" r:id="rId1"/>
    <sheet name="ZŠ JAK Lysá" sheetId="2" r:id="rId2"/>
    <sheet name="ZŠ TGM Litol" sheetId="3" r:id="rId3"/>
    <sheet name="ZŠ Přerov" sheetId="4" r:id="rId4"/>
    <sheet name="PŠ a ZŠ Lysá" sheetId="5" r:id="rId5"/>
    <sheet name="ZŠ TGM Milovice" sheetId="6" r:id="rId6"/>
    <sheet name="ZŠ Juventa Milovice" sheetId="7" r:id="rId7"/>
    <sheet name="ZŠ Semice" sheetId="8" r:id="rId8"/>
    <sheet name="ZŠ Otevřeno Benátky" sheetId="9" r:id="rId9"/>
    <sheet name="ZŠ Husovo Benátky" sheetId="10" r:id="rId10"/>
    <sheet name="ZŠ spec. Benátky" sheetId="11" r:id="rId11"/>
    <sheet name="ZŠ Pražská Benátky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7" l="1"/>
  <c r="M10" i="7"/>
  <c r="M9" i="7"/>
  <c r="M11" i="8"/>
  <c r="M10" i="8"/>
  <c r="M9" i="8"/>
  <c r="M8" i="8"/>
  <c r="M7" i="8"/>
  <c r="M6" i="8"/>
  <c r="M8" i="7"/>
  <c r="M7" i="7"/>
  <c r="M6" i="7"/>
  <c r="M5" i="7"/>
  <c r="M7" i="11"/>
  <c r="M6" i="11"/>
  <c r="M5" i="12"/>
  <c r="M5" i="11"/>
  <c r="M31" i="4"/>
  <c r="M6" i="3"/>
  <c r="M17" i="4"/>
  <c r="M10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6" i="4"/>
  <c r="M15" i="4"/>
  <c r="M14" i="4"/>
  <c r="M13" i="4"/>
  <c r="M12" i="4"/>
  <c r="M11" i="4"/>
  <c r="M9" i="4"/>
  <c r="M8" i="4"/>
  <c r="M7" i="4"/>
  <c r="M6" i="4"/>
  <c r="M7" i="5"/>
  <c r="M6" i="5"/>
  <c r="M8" i="6"/>
  <c r="M7" i="6"/>
  <c r="M6" i="6"/>
  <c r="M5" i="6"/>
  <c r="M8" i="10"/>
  <c r="M7" i="10"/>
  <c r="M6" i="10"/>
  <c r="M9" i="12"/>
  <c r="M8" i="12"/>
  <c r="M7" i="12"/>
  <c r="M6" i="12"/>
  <c r="M7" i="9"/>
  <c r="M6" i="9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10"/>
  <c r="M5" i="9"/>
  <c r="M5" i="8"/>
  <c r="M5" i="5"/>
  <c r="M5" i="4"/>
  <c r="M5" i="3"/>
  <c r="M5" i="2"/>
  <c r="M5" i="1"/>
</calcChain>
</file>

<file path=xl/sharedStrings.xml><?xml version="1.0" encoding="utf-8"?>
<sst xmlns="http://schemas.openxmlformats.org/spreadsheetml/2006/main" count="1155" uniqueCount="200">
  <si>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</si>
  <si>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</si>
  <si>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</si>
  <si>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</si>
  <si>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</si>
  <si>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</si>
  <si>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</si>
  <si>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</si>
  <si>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</si>
  <si>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</si>
  <si>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</si>
  <si>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</si>
  <si>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</si>
  <si>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</si>
  <si>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</si>
  <si>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</si>
  <si>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</si>
  <si>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</si>
  <si>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</si>
  <si>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</si>
  <si>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</si>
  <si>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</si>
  <si>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</si>
  <si>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</si>
  <si>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</si>
  <si>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</si>
  <si>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</si>
  <si>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</si>
  <si>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</si>
  <si>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</si>
  <si>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</si>
  <si>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</si>
  <si>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</si>
  <si>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Bedřicha Hrozného Lysá nad labem</t>
  </si>
  <si>
    <t>Město Lysá nad Labem</t>
  </si>
  <si>
    <t>Parkoviště ZŠ B. Hrozného</t>
  </si>
  <si>
    <t>Středočeský</t>
  </si>
  <si>
    <t>Lysá nad Labem</t>
  </si>
  <si>
    <t>Rozšíření chodníků u. Na Písku a Škrétova - kolem areálu ZŠ JAK</t>
  </si>
  <si>
    <t>Rekonstrukce oplocení budovy BH</t>
  </si>
  <si>
    <t>Rozšíření konektivity školy BH</t>
  </si>
  <si>
    <t>x</t>
  </si>
  <si>
    <t>Řešení bezbariérovosti obou budov</t>
  </si>
  <si>
    <t>Rozšíření prostor školní zahrady u budovy I. supně (TGM) včetně vybavení a rekonstrukce zázemí pro svoz odpadů</t>
  </si>
  <si>
    <t>..</t>
  </si>
  <si>
    <t>Základní škola J.A. Komenského Lysá nad Labem</t>
  </si>
  <si>
    <t>Rekonstrukce podlah, bezperiérovost, vybavení kabinetů, kanceláří</t>
  </si>
  <si>
    <t>Pavilon E - rekonstrukce podlah chodeb u tělocvičen</t>
  </si>
  <si>
    <t>Bezbarierovost pavilonu E, výtah</t>
  </si>
  <si>
    <t xml:space="preserve">Bezbariéroost oranžový pavilon D, výtah vareálu </t>
  </si>
  <si>
    <t>Rekostruckce oplocení, bezbariérovost, obdnova zeleně pavilonu</t>
  </si>
  <si>
    <t>Rekonstrukce zastávky včetně rozšíření chodníků u jídelny</t>
  </si>
  <si>
    <t>Úprava prostoru garáž vč. Vybdování zzemí pro svoz odpadů v areálu</t>
  </si>
  <si>
    <t xml:space="preserve">Relaxační zóna mezi pavionyA,D,F,H </t>
  </si>
  <si>
    <t>Chodníky, přechod a široké zpomalovací ruhy před hl. vchodem do areálu</t>
  </si>
  <si>
    <t>Specializované třídy</t>
  </si>
  <si>
    <t>Rozšíření školní jídelny v pavilonu F</t>
  </si>
  <si>
    <t>Navýšení kapacity pavilonu B</t>
  </si>
  <si>
    <t>Úprava školní zahrady</t>
  </si>
  <si>
    <t>Rekonstrukce šaten, celého pavilonu A v areálu ZŠ</t>
  </si>
  <si>
    <t>Základní škola Bedřicha Hrozného Lysá nad Labem</t>
  </si>
  <si>
    <t>Základní škola otevřeno, z. ú.</t>
  </si>
  <si>
    <t>Mgr. Jindřich Monček</t>
  </si>
  <si>
    <t>Benátky nad Jizerou</t>
  </si>
  <si>
    <t>Vybudování zahrady k enviromentální výuce</t>
  </si>
  <si>
    <t>Rekonstrukce a přístavba budovy Základní školy Otevřeno</t>
  </si>
  <si>
    <t>ne</t>
  </si>
  <si>
    <t>Sportoviště a klidová zéna Základní školy Otevřeno</t>
  </si>
  <si>
    <t>Hřiště, sportoviště, terénní a parkové úpravy</t>
  </si>
  <si>
    <t>Nákup vybraného pozemku se stávajícím objekem, stavební úpravy, nástavba a přístavba stávajícího objektu, novostavba víceúčelového sálu</t>
  </si>
  <si>
    <t>Základní škola Benátky nad Jizerou, Pražská 135</t>
  </si>
  <si>
    <t>Město Benátky nad Jizerou</t>
  </si>
  <si>
    <t>Rekonstrukce odborných pracoven chemie a fyziky</t>
  </si>
  <si>
    <t>Modernizace počítačové a interaktivní techniky</t>
  </si>
  <si>
    <t>Obnova interaktivních tabulí</t>
  </si>
  <si>
    <t>Vybudování open air učebny</t>
  </si>
  <si>
    <t>Základní škola Pražská - Stará radnice</t>
  </si>
  <si>
    <t>Ne</t>
  </si>
  <si>
    <t>Vzhledem k naplněnosti kapacit škol v BjN realizovat přístavbu křídla budovy Staré radnice a tím zvýšit prostorové možnosti o tři učebny</t>
  </si>
  <si>
    <t>Modernizace počítačové a interaktivní techninky</t>
  </si>
  <si>
    <t>Základní škola Benátky nad Jizeru , Husovo nám. 55</t>
  </si>
  <si>
    <t>Rekonstrukce domu na Husově náměstí</t>
  </si>
  <si>
    <t>Nákup a rekonstrukce bývalého objektu za školou</t>
  </si>
  <si>
    <t>Vybavení počítačové učebny</t>
  </si>
  <si>
    <t>Školní a sportovní areáln Na Kosince, družina na Husově náměstí č.p.44</t>
  </si>
  <si>
    <t>Vypracovaná studie rozvoje školství, nyní zadána PD na realizaci školní družiny. Areáln na Kosince v přípravě.</t>
  </si>
  <si>
    <t>Vzhledem k naplněnosti kapacit škol v BnJ vybudovat přístavbu pravního supně včetně dvou školních tělocvičen a kuchně s jídelnou. Dále zrealizovat školní družinu v již městem koupeném domě Husovo náměstí 44.</t>
  </si>
  <si>
    <t>Základní škola T. G. Masaryka Milovice</t>
  </si>
  <si>
    <t>Město Milovice</t>
  </si>
  <si>
    <t>Milovice</t>
  </si>
  <si>
    <t>Vybavení dopravního hřiště</t>
  </si>
  <si>
    <t>Školní jídelna</t>
  </si>
  <si>
    <t>Tělocvična</t>
  </si>
  <si>
    <t>Workhoutové hřiště</t>
  </si>
  <si>
    <t>Jedná se o vytvoření venkovního zázemí pro komunitní aktivity při ZŠ vedoucí k socilní inkluzi (veřejně přístupné prostory pro sportovní aktivity), které by po vyučování sloužilo kromě rozvoje silových dovedností a obratnosti také jako centrum komutních aktivit.</t>
  </si>
  <si>
    <t>Praktická škola a Základní škola Lysá nad Labem</t>
  </si>
  <si>
    <t>Středočeský kraj</t>
  </si>
  <si>
    <t>102650411/110451163</t>
  </si>
  <si>
    <t>Navýšení kapacity pavilon A, B i C</t>
  </si>
  <si>
    <t>Navýšení kapacity pavilonu A, B i C</t>
  </si>
  <si>
    <t>Vybavení počítačových učeben pro děti a SVP</t>
  </si>
  <si>
    <t>Vybavení počítačovýchučeben pro děti s SVP</t>
  </si>
  <si>
    <t>Základní a mateřská škola Přerov nad Labem</t>
  </si>
  <si>
    <t>Obec Přerov nad Labem</t>
  </si>
  <si>
    <t>Přerov nad Labem</t>
  </si>
  <si>
    <t>Vzduchotechnika školní jídelny</t>
  </si>
  <si>
    <t>Zateplení, fasáda- Eneretická soběstačnost objektu ZŠ</t>
  </si>
  <si>
    <t>Rekonstrukce plotu</t>
  </si>
  <si>
    <t>Půdní nástavba</t>
  </si>
  <si>
    <t>Navýšení kapacity internetové sítě</t>
  </si>
  <si>
    <t>Dokončení vybavení tělocvičny</t>
  </si>
  <si>
    <t>Podpora tvorby projektů - fundraising</t>
  </si>
  <si>
    <t>Zázemí pro svoz odpadů</t>
  </si>
  <si>
    <t>Přírodovědná učebna, rozvod elektřiny, mikroskopy</t>
  </si>
  <si>
    <t>Šatny ZŠ</t>
  </si>
  <si>
    <t>Nákup interaktivních tabulí</t>
  </si>
  <si>
    <t>Vybudování kolárny</t>
  </si>
  <si>
    <t>Obnovení nových PC v PC učebně včetně programů</t>
  </si>
  <si>
    <t>Revitalizace školní zahrady po rekonstrukci budovy</t>
  </si>
  <si>
    <t>Bezbariérovost</t>
  </si>
  <si>
    <t>Akustika vnitřních prostor budovy</t>
  </si>
  <si>
    <t>Adaptace učeben v budově školy</t>
  </si>
  <si>
    <t>Víceúčelová hala</t>
  </si>
  <si>
    <t>Přírodní zahrada</t>
  </si>
  <si>
    <t>Venkovní učebna</t>
  </si>
  <si>
    <t>Výchovně vzdělávací pobyty pro žáky</t>
  </si>
  <si>
    <t>My se nedáme - projekt primární prevence</t>
  </si>
  <si>
    <t>Vzdělávání pedagogů</t>
  </si>
  <si>
    <t>Osvětlení venkovního hřiště</t>
  </si>
  <si>
    <t>Parkoviště k ZŠ</t>
  </si>
  <si>
    <t>Rekonstrukce a vybavení vývařovny pro školní areál</t>
  </si>
  <si>
    <t>Základní škola Semice</t>
  </si>
  <si>
    <t>Obec Semice</t>
  </si>
  <si>
    <t>Úprava zpevněnýchproch na školním dvoře</t>
  </si>
  <si>
    <t>Semice</t>
  </si>
  <si>
    <t>Základní škola T. G. Masaryka Lysá nad Labem</t>
  </si>
  <si>
    <t>Lysá nad Labem - Litol</t>
  </si>
  <si>
    <t>Tělocvična ZŠ TGM v Lysé nad Labem - Litoli</t>
  </si>
  <si>
    <t>Zabezpečení ZŠ a elektronický docházkový systém</t>
  </si>
  <si>
    <t>Děti v kuchyni</t>
  </si>
  <si>
    <t>Vytvoření prostoru nejen pro vaření, ale pro učení nových dovedností, znalostí a seberealizaci. Být nezávislý, soběstačný. Cíl: Rekostrukce kuchyňky pro žáky, její vybavení moderními spotřebiči</t>
  </si>
  <si>
    <t xml:space="preserve">       x</t>
  </si>
  <si>
    <t>"Digi škola"</t>
  </si>
  <si>
    <t>Podpora výuky praktických digitálních kompetencí, která je doprovázena rozvojem sebepoznávání, vnímání sebedůvěry a vědomého žití. Cíl: Důstojné ICT prostředí školy</t>
  </si>
  <si>
    <t xml:space="preserve">         x</t>
  </si>
  <si>
    <t xml:space="preserve">      </t>
  </si>
  <si>
    <t>NE</t>
  </si>
  <si>
    <t>ANO</t>
  </si>
  <si>
    <t>SNOEZELEN</t>
  </si>
  <si>
    <t>Vybudování místnosti SNOEZELEN pro handicapované žáky. Vybudování prostředí, které je variabilní, využívné k individuálním hodinám, ke cvičení, k relaxačním technikám. Cíl: Aktivizace smyslů dětí a zapojení obou hemisfér pro spontánní reakce</t>
  </si>
  <si>
    <t>Základní škola Juventa, příspěvková organizace, Komenského 578, Milovice-Mladá</t>
  </si>
  <si>
    <t>město Milovice</t>
  </si>
  <si>
    <t>Vybudování učebny digitálních technologií</t>
  </si>
  <si>
    <t>Obsahem projektu je vybudování kompletně nové učebny digitálních technologií</t>
  </si>
  <si>
    <t xml:space="preserve">        x</t>
  </si>
  <si>
    <t>Venkovní volnočasový prostor pro školní družinu</t>
  </si>
  <si>
    <t>Vybavení venkovními hracím prvky prostorů pro školní družinu</t>
  </si>
  <si>
    <t>Obshem projektu je vybavení venkovními hracími prvky nového venkovního prostoru pro školní družinu</t>
  </si>
  <si>
    <t xml:space="preserve">          x</t>
  </si>
  <si>
    <t>Rekonstrukce školní kuchyně</t>
  </si>
  <si>
    <t>Rekonstrukce další části budovy</t>
  </si>
  <si>
    <t>Kompletní tekonstrukce učeben včetně rozvodů plynu a vody. Rekuperace, odvětrávání tříd, fotovoltaická výroba energie</t>
  </si>
  <si>
    <t>Vybudování pohodlného parkování pro zaměstnance školy, rodiče a návštěvníky školy (cca 15-20 míst), projekt připraven</t>
  </si>
  <si>
    <t>Projekt připraven</t>
  </si>
  <si>
    <t>Regenerace školního dvora</t>
  </si>
  <si>
    <t>Vybudování účelného prostoru rpo žáky školy - venkovní učebny, zázemí pro práco školní družiny, školního klubu, zájmových útvarů. Tento prostor by měl sloužit také jako relaxační místo pro žáky v průběhu velkých přestávek.</t>
  </si>
  <si>
    <t>Renovace parku u školy</t>
  </si>
  <si>
    <t>Vybudovat důstojné a klidné zázemí se zelení a avičkami rpo odpočinek žáků v průběhu školního dne a také pro veřejnost. Dále park, kde je stávající pomník padlých za 2. světové války využívat jako pietní místo.</t>
  </si>
  <si>
    <t>Výstavba učebny pro technickou výchovu v rámci pracovních činností</t>
  </si>
  <si>
    <t>Vybudování pracovní dílny s vybavením k výuce předmětu Pracovní činnosti</t>
  </si>
  <si>
    <t>ZŠ Benátky nad Jizerou, příspěvková organizace</t>
  </si>
  <si>
    <t>Spokojený učitel</t>
  </si>
  <si>
    <t>Vybudovat zázemí - sborovnu pro učitele školy</t>
  </si>
  <si>
    <t>zajištěný výběr dodavatele</t>
  </si>
  <si>
    <t>"Škola hrou"</t>
  </si>
  <si>
    <t xml:space="preserve">Projekt se soustřeďuje na vytvoření podnětného a araktivního prostředí </t>
  </si>
  <si>
    <t>připravený dodavatel</t>
  </si>
  <si>
    <t>místnost připravena</t>
  </si>
  <si>
    <t>zajištěný dodavatel IT Techniky</t>
  </si>
  <si>
    <t>možnost realizace ihned</t>
  </si>
  <si>
    <t>3D tiskárny pro rozšíření polytechnické výuky</t>
  </si>
  <si>
    <t>Zakoupení 3D tiskáren pro výuku technických a konstrukčních prací v rámci pracovní činnosti</t>
  </si>
  <si>
    <t>Vybraná technika, prostory připravené k vybavení.</t>
  </si>
  <si>
    <t>Vše je připraveno na úrovniuvažovaných produktů a dodavatelů.</t>
  </si>
  <si>
    <t>Venkovní odborných učeben výukovými dotykovými tabulemi</t>
  </si>
  <si>
    <t>Naplánované množství tabulí je 8ks.</t>
  </si>
  <si>
    <t>Návrh projektu a dodavatelů</t>
  </si>
  <si>
    <t>Revitalizace zelených ploch v rámci areálu školy</t>
  </si>
  <si>
    <t>Celková revitalizace zeleně v prostorách školy, obnova zeleně, vybudování školní zahrady jako volnočasového a relaxačního prostoru školy, vybudování pozemků na pěstování plodin</t>
  </si>
  <si>
    <t>Obsahem projektu je pořízení výukových dotykových interaktivních tabulé pro zvýšení interaktivity výuky</t>
  </si>
  <si>
    <t>Obsahem projekt je vytvoření venkovního volnočasového prostoru pro děti ze školních družin. Jde zejména o pořízení hodného venkovního nábytku a venkovních herních aktivit</t>
  </si>
  <si>
    <t>Kompletní projektová dokumentace</t>
  </si>
  <si>
    <t>Vybraný dodavatel</t>
  </si>
  <si>
    <t>Vybavení venkovníhosportovního areálu workhoutovými prvky</t>
  </si>
  <si>
    <t>Předběžně zpracovaný projekt</t>
  </si>
  <si>
    <t>Rozšíření sportovních a pohybových možností pro všechny žáky školy o aktivity prováděné s pomocí workhoutový prvků</t>
  </si>
  <si>
    <t>Výstavba parkovacích míst v okolí školy</t>
  </si>
  <si>
    <t>Úprava zpevněných ploch na školním dvoře</t>
  </si>
  <si>
    <t>Vnitřní rekonstrukce, zdivo, obklady, rozvody vody, odpady. Nové vnitřní vybavení</t>
  </si>
  <si>
    <t>V tuto chvílí provedena poze poptávka na realizaci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</si>
</sst>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1" fillId="0" borderId="2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0" fillId="0" borderId="0" xfId="0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3" xfId="0" applyBorder="1"/>
    <xf numFmtId="3" fontId="0" fillId="0" borderId="34" xfId="0" applyNumberFormat="1" applyBorder="1"/>
    <xf numFmtId="3" fontId="0" fillId="0" borderId="36" xfId="0" applyNumberForma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2" borderId="0" xfId="0" applyFill="1" applyBorder="1"/>
    <xf numFmtId="3" fontId="0" fillId="2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40" xfId="0" applyBorder="1"/>
    <xf numFmtId="0" fontId="0" fillId="0" borderId="39" xfId="0" applyBorder="1"/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0" fontId="0" fillId="2" borderId="33" xfId="0" applyFill="1" applyBorder="1" applyAlignment="1">
      <alignment wrapText="1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11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2" borderId="59" xfId="0" applyFill="1" applyBorder="1" applyAlignment="1">
      <alignment vertical="center" wrapText="1"/>
    </xf>
    <xf numFmtId="3" fontId="0" fillId="0" borderId="16" xfId="0" applyNumberForma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3" fontId="0" fillId="0" borderId="34" xfId="0" applyNumberFormat="1" applyBorder="1" applyAlignment="1">
      <alignment vertical="center" wrapText="1"/>
    </xf>
    <xf numFmtId="3" fontId="0" fillId="0" borderId="36" xfId="0" applyNumberFormat="1" applyBorder="1" applyAlignment="1">
      <alignment vertical="center" wrapText="1"/>
    </xf>
    <xf numFmtId="17" fontId="0" fillId="0" borderId="34" xfId="0" applyNumberFormat="1" applyBorder="1" applyAlignment="1">
      <alignment horizontal="center" vertical="center" wrapText="1"/>
    </xf>
    <xf numFmtId="17" fontId="0" fillId="0" borderId="36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2" borderId="4" xfId="0" applyNumberFormat="1" applyFill="1" applyBorder="1" applyAlignment="1">
      <alignment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59" xfId="0" applyNumberForma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0" fillId="0" borderId="14" xfId="0" applyNumberFormat="1" applyBorder="1" applyAlignment="1">
      <alignment vertical="center" wrapText="1"/>
    </xf>
    <xf numFmtId="3" fontId="0" fillId="0" borderId="59" xfId="0" applyNumberFormat="1" applyBorder="1" applyAlignment="1">
      <alignment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0" fillId="0" borderId="33" xfId="0" applyNumberFormat="1" applyBorder="1" applyAlignment="1">
      <alignment vertical="center" wrapText="1"/>
    </xf>
    <xf numFmtId="3" fontId="0" fillId="0" borderId="40" xfId="0" applyNumberForma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7" fontId="0" fillId="0" borderId="60" xfId="0" applyNumberForma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17" fontId="0" fillId="0" borderId="11" xfId="0" applyNumberFormat="1" applyBorder="1" applyAlignment="1">
      <alignment horizontal="center" vertical="center" wrapText="1"/>
    </xf>
    <xf numFmtId="17" fontId="0" fillId="0" borderId="16" xfId="0" applyNumberFormat="1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2" borderId="47" xfId="0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3" fontId="0" fillId="0" borderId="23" xfId="0" applyNumberFormat="1" applyBorder="1" applyAlignment="1">
      <alignment vertical="center" wrapText="1"/>
    </xf>
    <xf numFmtId="3" fontId="0" fillId="0" borderId="24" xfId="0" applyNumberForma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2" borderId="52" xfId="0" applyFill="1" applyBorder="1" applyAlignment="1">
      <alignment vertical="center" wrapText="1"/>
    </xf>
    <xf numFmtId="3" fontId="0" fillId="0" borderId="20" xfId="0" applyNumberFormat="1" applyBorder="1" applyAlignment="1">
      <alignment vertical="center" wrapText="1"/>
    </xf>
    <xf numFmtId="3" fontId="0" fillId="0" borderId="21" xfId="0" applyNumberFormat="1" applyBorder="1" applyAlignment="1">
      <alignment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55" xfId="0" applyFill="1" applyBorder="1" applyAlignment="1">
      <alignment vertical="center" wrapText="1"/>
    </xf>
    <xf numFmtId="3" fontId="0" fillId="0" borderId="41" xfId="0" applyNumberFormat="1" applyBorder="1" applyAlignment="1">
      <alignment vertical="center" wrapText="1"/>
    </xf>
    <xf numFmtId="3" fontId="0" fillId="0" borderId="42" xfId="0" applyNumberFormat="1" applyBorder="1" applyAlignment="1">
      <alignment vertical="center" wrapText="1"/>
    </xf>
    <xf numFmtId="17" fontId="0" fillId="0" borderId="53" xfId="0" applyNumberFormat="1" applyBorder="1" applyAlignment="1">
      <alignment horizontal="center" vertical="center" wrapText="1"/>
    </xf>
    <xf numFmtId="17" fontId="0" fillId="0" borderId="42" xfId="0" applyNumberForma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9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3" fontId="0" fillId="0" borderId="34" xfId="0" applyNumberFormat="1" applyFill="1" applyBorder="1" applyAlignment="1">
      <alignment vertical="center" wrapText="1"/>
    </xf>
    <xf numFmtId="3" fontId="0" fillId="0" borderId="36" xfId="0" applyNumberFormat="1" applyFill="1" applyBorder="1" applyAlignment="1">
      <alignment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4" xfId="0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54" xfId="0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C80DA-9ADB-4867-AB1B-536C6B90433F}">
  <sheetPr>
    <tabColor rgb="FF00B0F0"/>
    <pageSetUpPr fitToPage="1"/>
  </sheetPr>
  <dimension ref="A1:AA12"/>
  <sheetViews>
    <sheetView tabSelected="1" zoomScale="80" zoomScaleNormal="80" zoomScaleSheetLayoutView="40" zoomScalePageLayoutView="50" workbookViewId="0">
      <selection activeCell="G26" sqref="G26"/>
    </sheetView>
  </sheetViews>
  <sheetFormatPr baseColWidth="10" defaultColWidth="8.83203125" defaultRowHeight="15" x14ac:dyDescent="0.2"/>
  <cols>
    <col min="1" max="1" width="8.83203125" style="92"/>
    <col min="2" max="2" width="30.83203125" style="92" customWidth="1"/>
    <col min="3" max="3" width="20.83203125" style="92" customWidth="1"/>
    <col min="4" max="4" width="9.83203125" style="92" bestFit="1" customWidth="1"/>
    <col min="5" max="5" width="10.83203125" style="92" bestFit="1" customWidth="1"/>
    <col min="6" max="6" width="11.33203125" style="92" bestFit="1" customWidth="1"/>
    <col min="7" max="7" width="80.83203125" style="92" customWidth="1"/>
    <col min="8" max="8" width="12.6640625" style="92" bestFit="1" customWidth="1"/>
    <col min="9" max="9" width="16.5" style="92" customWidth="1"/>
    <col min="10" max="10" width="16.6640625" style="92" bestFit="1" customWidth="1"/>
    <col min="11" max="11" width="80.83203125" style="92" customWidth="1"/>
    <col min="12" max="12" width="13.1640625" style="92" customWidth="1"/>
    <col min="13" max="13" width="12.5" style="92" customWidth="1"/>
    <col min="14" max="24" width="8.83203125" style="92"/>
    <col min="25" max="25" width="80.83203125" style="92" customWidth="1"/>
    <col min="26" max="16384" width="8.83203125" style="92"/>
  </cols>
  <sheetData>
    <row r="1" spans="1:27" ht="20" thickBot="1" x14ac:dyDescent="0.3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27" ht="54.75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93" t="s">
        <v>8</v>
      </c>
      <c r="M2" s="94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7" ht="30.75" customHeight="1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7" ht="101.25" customHeight="1" thickBot="1" x14ac:dyDescent="0.25">
      <c r="A4" s="49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23"/>
      <c r="O4" s="25"/>
      <c r="P4" s="1" t="s">
        <v>29</v>
      </c>
      <c r="Q4" s="2" t="s">
        <v>30</v>
      </c>
      <c r="R4" s="2" t="s">
        <v>31</v>
      </c>
      <c r="S4" s="3" t="s">
        <v>32</v>
      </c>
      <c r="T4" s="32"/>
      <c r="U4" s="34"/>
      <c r="V4" s="34"/>
      <c r="W4" s="32"/>
      <c r="X4" s="43"/>
      <c r="Y4" s="24"/>
      <c r="Z4" s="26"/>
    </row>
    <row r="5" spans="1:27" s="108" customFormat="1" ht="32" x14ac:dyDescent="0.2">
      <c r="A5" s="107">
        <v>1</v>
      </c>
      <c r="B5" s="97" t="s">
        <v>60</v>
      </c>
      <c r="C5" s="98" t="s">
        <v>34</v>
      </c>
      <c r="D5" s="98">
        <v>61632171</v>
      </c>
      <c r="E5" s="98">
        <v>102386072</v>
      </c>
      <c r="F5" s="145">
        <v>600050831</v>
      </c>
      <c r="G5" s="100" t="s">
        <v>35</v>
      </c>
      <c r="H5" s="100" t="s">
        <v>36</v>
      </c>
      <c r="I5" s="100" t="s">
        <v>37</v>
      </c>
      <c r="J5" s="100" t="s">
        <v>37</v>
      </c>
      <c r="K5" s="100" t="s">
        <v>35</v>
      </c>
      <c r="L5" s="103">
        <v>1000000</v>
      </c>
      <c r="M5" s="104">
        <f>L5/100*70</f>
        <v>700000</v>
      </c>
      <c r="N5" s="105">
        <v>2023</v>
      </c>
      <c r="O5" s="99">
        <v>2023</v>
      </c>
      <c r="P5" s="97"/>
      <c r="Q5" s="98"/>
      <c r="R5" s="98"/>
      <c r="S5" s="145"/>
      <c r="T5" s="100"/>
      <c r="U5" s="100"/>
      <c r="V5" s="100"/>
      <c r="W5" s="100"/>
      <c r="X5" s="101"/>
      <c r="Y5" s="97"/>
      <c r="Z5" s="145"/>
    </row>
    <row r="6" spans="1:27" s="108" customFormat="1" ht="32" x14ac:dyDescent="0.2">
      <c r="A6" s="120">
        <v>2</v>
      </c>
      <c r="B6" s="110" t="s">
        <v>33</v>
      </c>
      <c r="C6" s="111" t="s">
        <v>34</v>
      </c>
      <c r="D6" s="111">
        <v>61632171</v>
      </c>
      <c r="E6" s="111">
        <v>102386072</v>
      </c>
      <c r="F6" s="151">
        <v>600050831</v>
      </c>
      <c r="G6" s="113" t="s">
        <v>38</v>
      </c>
      <c r="H6" s="113" t="s">
        <v>36</v>
      </c>
      <c r="I6" s="113" t="s">
        <v>37</v>
      </c>
      <c r="J6" s="113" t="s">
        <v>37</v>
      </c>
      <c r="K6" s="113" t="s">
        <v>38</v>
      </c>
      <c r="L6" s="116">
        <v>20000000</v>
      </c>
      <c r="M6" s="117">
        <v>14000000</v>
      </c>
      <c r="N6" s="118">
        <v>2022</v>
      </c>
      <c r="O6" s="112">
        <v>2022</v>
      </c>
      <c r="P6" s="110"/>
      <c r="Q6" s="111"/>
      <c r="R6" s="111"/>
      <c r="S6" s="151"/>
      <c r="T6" s="113"/>
      <c r="U6" s="113"/>
      <c r="V6" s="113"/>
      <c r="W6" s="113"/>
      <c r="X6" s="114"/>
      <c r="Y6" s="110"/>
      <c r="Z6" s="151"/>
    </row>
    <row r="7" spans="1:27" s="108" customFormat="1" ht="32" x14ac:dyDescent="0.2">
      <c r="A7" s="120">
        <v>3</v>
      </c>
      <c r="B7" s="110" t="s">
        <v>60</v>
      </c>
      <c r="C7" s="111" t="s">
        <v>34</v>
      </c>
      <c r="D7" s="111">
        <v>61632171</v>
      </c>
      <c r="E7" s="111">
        <v>102386072</v>
      </c>
      <c r="F7" s="151">
        <v>600050831</v>
      </c>
      <c r="G7" s="113" t="s">
        <v>39</v>
      </c>
      <c r="H7" s="113" t="s">
        <v>36</v>
      </c>
      <c r="I7" s="113" t="s">
        <v>37</v>
      </c>
      <c r="J7" s="113" t="s">
        <v>37</v>
      </c>
      <c r="K7" s="113" t="s">
        <v>39</v>
      </c>
      <c r="L7" s="116">
        <v>4000000</v>
      </c>
      <c r="M7" s="117">
        <v>2800000</v>
      </c>
      <c r="N7" s="118">
        <v>2022</v>
      </c>
      <c r="O7" s="112">
        <v>2022</v>
      </c>
      <c r="P7" s="110"/>
      <c r="Q7" s="111"/>
      <c r="R7" s="111"/>
      <c r="S7" s="151"/>
      <c r="T7" s="113"/>
      <c r="U7" s="113"/>
      <c r="V7" s="113"/>
      <c r="W7" s="113"/>
      <c r="X7" s="114"/>
      <c r="Y7" s="110"/>
      <c r="Z7" s="151"/>
    </row>
    <row r="8" spans="1:27" s="108" customFormat="1" ht="32" x14ac:dyDescent="0.2">
      <c r="A8" s="120">
        <v>4</v>
      </c>
      <c r="B8" s="110" t="s">
        <v>60</v>
      </c>
      <c r="C8" s="111" t="s">
        <v>34</v>
      </c>
      <c r="D8" s="111">
        <v>61632171</v>
      </c>
      <c r="E8" s="111">
        <v>102386072</v>
      </c>
      <c r="F8" s="151">
        <v>600050831</v>
      </c>
      <c r="G8" s="113" t="s">
        <v>40</v>
      </c>
      <c r="H8" s="113" t="s">
        <v>36</v>
      </c>
      <c r="I8" s="113" t="s">
        <v>37</v>
      </c>
      <c r="J8" s="113" t="s">
        <v>37</v>
      </c>
      <c r="K8" s="113" t="s">
        <v>40</v>
      </c>
      <c r="L8" s="116">
        <v>2000000</v>
      </c>
      <c r="M8" s="117">
        <v>1400000</v>
      </c>
      <c r="N8" s="118">
        <v>2022</v>
      </c>
      <c r="O8" s="112">
        <v>2022</v>
      </c>
      <c r="P8" s="110"/>
      <c r="Q8" s="111"/>
      <c r="R8" s="111"/>
      <c r="S8" s="151"/>
      <c r="T8" s="113"/>
      <c r="U8" s="113"/>
      <c r="V8" s="113"/>
      <c r="W8" s="113"/>
      <c r="X8" s="109" t="s">
        <v>41</v>
      </c>
      <c r="Y8" s="110"/>
      <c r="Z8" s="151"/>
    </row>
    <row r="9" spans="1:27" s="108" customFormat="1" ht="32" x14ac:dyDescent="0.2">
      <c r="A9" s="205">
        <v>5</v>
      </c>
      <c r="B9" s="110" t="s">
        <v>60</v>
      </c>
      <c r="C9" s="111" t="s">
        <v>34</v>
      </c>
      <c r="D9" s="111">
        <v>61632171</v>
      </c>
      <c r="E9" s="111">
        <v>102386072</v>
      </c>
      <c r="F9" s="151">
        <v>600050831</v>
      </c>
      <c r="G9" s="113" t="s">
        <v>42</v>
      </c>
      <c r="H9" s="113" t="s">
        <v>36</v>
      </c>
      <c r="I9" s="113" t="s">
        <v>37</v>
      </c>
      <c r="J9" s="113" t="s">
        <v>37</v>
      </c>
      <c r="K9" s="113" t="s">
        <v>42</v>
      </c>
      <c r="L9" s="116">
        <v>10000000</v>
      </c>
      <c r="M9" s="117">
        <v>7000000</v>
      </c>
      <c r="N9" s="225">
        <v>2022</v>
      </c>
      <c r="O9" s="209">
        <v>2022</v>
      </c>
      <c r="P9" s="110"/>
      <c r="Q9" s="111"/>
      <c r="R9" s="111"/>
      <c r="S9" s="151"/>
      <c r="T9" s="113"/>
      <c r="U9" s="113"/>
      <c r="V9" s="113"/>
      <c r="W9" s="113"/>
      <c r="X9" s="114"/>
      <c r="Y9" s="110"/>
      <c r="Z9" s="151"/>
    </row>
    <row r="10" spans="1:27" s="108" customFormat="1" ht="33" thickBot="1" x14ac:dyDescent="0.25">
      <c r="A10" s="211">
        <v>6</v>
      </c>
      <c r="B10" s="127" t="s">
        <v>60</v>
      </c>
      <c r="C10" s="128" t="s">
        <v>34</v>
      </c>
      <c r="D10" s="128">
        <v>61632171</v>
      </c>
      <c r="E10" s="128">
        <v>102386072</v>
      </c>
      <c r="F10" s="160">
        <v>600050831</v>
      </c>
      <c r="G10" s="130" t="s">
        <v>43</v>
      </c>
      <c r="H10" s="130" t="s">
        <v>36</v>
      </c>
      <c r="I10" s="130" t="s">
        <v>37</v>
      </c>
      <c r="J10" s="130" t="s">
        <v>37</v>
      </c>
      <c r="K10" s="130" t="s">
        <v>43</v>
      </c>
      <c r="L10" s="215">
        <v>1500000</v>
      </c>
      <c r="M10" s="216">
        <v>1050000</v>
      </c>
      <c r="N10" s="226">
        <v>2022</v>
      </c>
      <c r="O10" s="218">
        <v>2022</v>
      </c>
      <c r="P10" s="127"/>
      <c r="Q10" s="128"/>
      <c r="R10" s="128"/>
      <c r="S10" s="160"/>
      <c r="T10" s="130"/>
      <c r="U10" s="130"/>
      <c r="V10" s="130"/>
      <c r="W10" s="130"/>
      <c r="X10" s="131"/>
      <c r="Y10" s="127"/>
      <c r="Z10" s="160"/>
    </row>
    <row r="11" spans="1:27" x14ac:dyDescent="0.2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7" x14ac:dyDescent="0.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D6A0-B7E2-44A2-9D7A-408F3F4052EB}">
  <sheetPr>
    <tabColor rgb="FF00B0F0"/>
    <pageSetUpPr fitToPage="1"/>
  </sheetPr>
  <dimension ref="A1:Z10"/>
  <sheetViews>
    <sheetView zoomScaleNormal="100" workbookViewId="0">
      <selection activeCell="A5" sqref="A5:XFD8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9" bestFit="1" customWidth="1"/>
    <col min="5" max="5" width="10" bestFit="1" customWidth="1"/>
    <col min="6" max="6" width="10.5" customWidth="1"/>
    <col min="7" max="7" width="80.83203125" customWidth="1"/>
    <col min="8" max="8" width="11.6640625" bestFit="1" customWidth="1"/>
    <col min="9" max="9" width="14.83203125" customWidth="1"/>
    <col min="10" max="10" width="18.83203125" bestFit="1" customWidth="1"/>
    <col min="11" max="11" width="80.83203125" customWidth="1"/>
    <col min="12" max="12" width="9.83203125" bestFit="1" customWidth="1"/>
    <col min="13" max="13" width="13.16406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3.75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1.25" customHeight="1" thickBot="1" x14ac:dyDescent="0.25">
      <c r="A4" s="77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32" x14ac:dyDescent="0.2">
      <c r="A5" s="96">
        <v>1</v>
      </c>
      <c r="B5" s="101" t="s">
        <v>80</v>
      </c>
      <c r="C5" s="98" t="s">
        <v>71</v>
      </c>
      <c r="D5" s="98">
        <v>70997501</v>
      </c>
      <c r="E5" s="98">
        <v>102326657</v>
      </c>
      <c r="F5" s="99">
        <v>600049078</v>
      </c>
      <c r="G5" s="100" t="s">
        <v>81</v>
      </c>
      <c r="H5" s="101" t="s">
        <v>36</v>
      </c>
      <c r="I5" s="100" t="s">
        <v>37</v>
      </c>
      <c r="J5" s="100" t="s">
        <v>63</v>
      </c>
      <c r="K5" s="102" t="s">
        <v>81</v>
      </c>
      <c r="L5" s="103">
        <v>16000000</v>
      </c>
      <c r="M5" s="104">
        <f>L5/100*70</f>
        <v>11200000</v>
      </c>
      <c r="N5" s="161">
        <v>2022</v>
      </c>
      <c r="O5" s="99">
        <v>2022</v>
      </c>
      <c r="P5" s="105"/>
      <c r="Q5" s="106"/>
      <c r="R5" s="106"/>
      <c r="S5" s="99"/>
      <c r="T5" s="107"/>
      <c r="U5" s="107"/>
      <c r="V5" s="107"/>
      <c r="W5" s="107"/>
      <c r="X5" s="107"/>
      <c r="Y5" s="105"/>
      <c r="Z5" s="99"/>
    </row>
    <row r="6" spans="1:26" s="108" customFormat="1" ht="32" x14ac:dyDescent="0.2">
      <c r="A6" s="109">
        <v>2</v>
      </c>
      <c r="B6" s="114" t="s">
        <v>80</v>
      </c>
      <c r="C6" s="111" t="s">
        <v>71</v>
      </c>
      <c r="D6" s="111">
        <v>70997501</v>
      </c>
      <c r="E6" s="111">
        <v>102326657</v>
      </c>
      <c r="F6" s="112">
        <v>600049078</v>
      </c>
      <c r="G6" s="113" t="s">
        <v>82</v>
      </c>
      <c r="H6" s="114" t="s">
        <v>36</v>
      </c>
      <c r="I6" s="113" t="s">
        <v>37</v>
      </c>
      <c r="J6" s="113" t="s">
        <v>63</v>
      </c>
      <c r="K6" s="115" t="s">
        <v>82</v>
      </c>
      <c r="L6" s="116">
        <v>10000000</v>
      </c>
      <c r="M6" s="117">
        <f t="shared" ref="M6:M8" si="0">L6/100*70</f>
        <v>7000000</v>
      </c>
      <c r="N6" s="162">
        <v>2023</v>
      </c>
      <c r="O6" s="112">
        <v>2023</v>
      </c>
      <c r="P6" s="118"/>
      <c r="Q6" s="119"/>
      <c r="R6" s="119"/>
      <c r="S6" s="112"/>
      <c r="T6" s="120"/>
      <c r="U6" s="120"/>
      <c r="V6" s="120"/>
      <c r="W6" s="120"/>
      <c r="X6" s="120"/>
      <c r="Y6" s="118"/>
      <c r="Z6" s="112"/>
    </row>
    <row r="7" spans="1:26" s="108" customFormat="1" ht="32" x14ac:dyDescent="0.2">
      <c r="A7" s="109">
        <v>3</v>
      </c>
      <c r="B7" s="114" t="s">
        <v>80</v>
      </c>
      <c r="C7" s="111" t="s">
        <v>71</v>
      </c>
      <c r="D7" s="111">
        <v>70997501</v>
      </c>
      <c r="E7" s="111">
        <v>102326657</v>
      </c>
      <c r="F7" s="112">
        <v>600049078</v>
      </c>
      <c r="G7" s="113" t="s">
        <v>83</v>
      </c>
      <c r="H7" s="114" t="s">
        <v>36</v>
      </c>
      <c r="I7" s="113" t="s">
        <v>37</v>
      </c>
      <c r="J7" s="113" t="s">
        <v>63</v>
      </c>
      <c r="K7" s="115" t="s">
        <v>83</v>
      </c>
      <c r="L7" s="116">
        <v>400000</v>
      </c>
      <c r="M7" s="117">
        <f t="shared" si="0"/>
        <v>280000</v>
      </c>
      <c r="N7" s="162">
        <v>2022</v>
      </c>
      <c r="O7" s="112">
        <v>2022</v>
      </c>
      <c r="P7" s="118"/>
      <c r="Q7" s="119"/>
      <c r="R7" s="119"/>
      <c r="S7" s="112" t="s">
        <v>41</v>
      </c>
      <c r="T7" s="120"/>
      <c r="U7" s="120"/>
      <c r="V7" s="120"/>
      <c r="W7" s="120"/>
      <c r="X7" s="120"/>
      <c r="Y7" s="118"/>
      <c r="Z7" s="112"/>
    </row>
    <row r="8" spans="1:26" s="108" customFormat="1" ht="49" thickBot="1" x14ac:dyDescent="0.25">
      <c r="A8" s="126" t="s">
        <v>44</v>
      </c>
      <c r="B8" s="131" t="s">
        <v>80</v>
      </c>
      <c r="C8" s="128" t="s">
        <v>71</v>
      </c>
      <c r="D8" s="128">
        <v>70997501</v>
      </c>
      <c r="E8" s="128">
        <v>102326657</v>
      </c>
      <c r="F8" s="129">
        <v>600049078</v>
      </c>
      <c r="G8" s="130" t="s">
        <v>84</v>
      </c>
      <c r="H8" s="131" t="s">
        <v>36</v>
      </c>
      <c r="I8" s="130" t="s">
        <v>37</v>
      </c>
      <c r="J8" s="130" t="s">
        <v>63</v>
      </c>
      <c r="K8" s="132" t="s">
        <v>86</v>
      </c>
      <c r="L8" s="133">
        <v>10000000</v>
      </c>
      <c r="M8" s="134">
        <f t="shared" si="0"/>
        <v>7000000</v>
      </c>
      <c r="N8" s="163">
        <v>44805</v>
      </c>
      <c r="O8" s="136">
        <v>45505</v>
      </c>
      <c r="P8" s="137" t="s">
        <v>41</v>
      </c>
      <c r="Q8" s="138" t="s">
        <v>41</v>
      </c>
      <c r="R8" s="138"/>
      <c r="S8" s="129" t="s">
        <v>41</v>
      </c>
      <c r="T8" s="139"/>
      <c r="U8" s="139" t="s">
        <v>41</v>
      </c>
      <c r="V8" s="139" t="s">
        <v>41</v>
      </c>
      <c r="W8" s="139" t="s">
        <v>41</v>
      </c>
      <c r="X8" s="139" t="s">
        <v>41</v>
      </c>
      <c r="Y8" s="137" t="s">
        <v>85</v>
      </c>
      <c r="Z8" s="129" t="s">
        <v>77</v>
      </c>
    </row>
    <row r="9" spans="1:26" x14ac:dyDescent="0.2">
      <c r="L9" s="14"/>
      <c r="M9" s="14"/>
    </row>
    <row r="10" spans="1:26" x14ac:dyDescent="0.2">
      <c r="L10" s="14"/>
      <c r="M10" s="1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1C50-4C83-4FDC-A174-BE154FD35187}">
  <sheetPr>
    <tabColor rgb="FF00B0F0"/>
    <pageSetUpPr fitToPage="1"/>
  </sheetPr>
  <dimension ref="A1:Z10"/>
  <sheetViews>
    <sheetView zoomScaleNormal="100" workbookViewId="0">
      <selection activeCell="A5" sqref="A5:XFD9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5" max="6" width="10" bestFit="1" customWidth="1"/>
    <col min="7" max="7" width="80.83203125" customWidth="1"/>
    <col min="8" max="8" width="11.6640625" bestFit="1" customWidth="1"/>
    <col min="9" max="9" width="15" customWidth="1"/>
    <col min="10" max="10" width="18.83203125" bestFit="1" customWidth="1"/>
    <col min="11" max="11" width="80.832031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6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6.5" customHeight="1" thickBot="1" x14ac:dyDescent="0.25">
      <c r="A4" s="49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23"/>
      <c r="O4" s="25"/>
      <c r="P4" s="1" t="s">
        <v>29</v>
      </c>
      <c r="Q4" s="2" t="s">
        <v>30</v>
      </c>
      <c r="R4" s="2" t="s">
        <v>31</v>
      </c>
      <c r="S4" s="3" t="s">
        <v>32</v>
      </c>
      <c r="T4" s="32"/>
      <c r="U4" s="34"/>
      <c r="V4" s="34"/>
      <c r="W4" s="32"/>
      <c r="X4" s="43"/>
      <c r="Y4" s="24"/>
      <c r="Z4" s="26"/>
    </row>
    <row r="5" spans="1:26" s="108" customFormat="1" ht="32" x14ac:dyDescent="0.2">
      <c r="A5" s="96">
        <v>1</v>
      </c>
      <c r="B5" s="97" t="s">
        <v>170</v>
      </c>
      <c r="C5" s="98" t="s">
        <v>96</v>
      </c>
      <c r="D5" s="106">
        <v>70836221</v>
      </c>
      <c r="E5" s="106">
        <v>102338094</v>
      </c>
      <c r="F5" s="99">
        <v>600021858</v>
      </c>
      <c r="G5" s="140" t="s">
        <v>139</v>
      </c>
      <c r="H5" s="100" t="s">
        <v>36</v>
      </c>
      <c r="I5" s="100" t="s">
        <v>37</v>
      </c>
      <c r="J5" s="100" t="s">
        <v>63</v>
      </c>
      <c r="K5" s="141" t="s">
        <v>140</v>
      </c>
      <c r="L5" s="142">
        <v>450000</v>
      </c>
      <c r="M5" s="143">
        <f>L5/100*70</f>
        <v>315000</v>
      </c>
      <c r="N5" s="105">
        <v>2022</v>
      </c>
      <c r="O5" s="99">
        <v>2024</v>
      </c>
      <c r="P5" s="144"/>
      <c r="Q5" s="98"/>
      <c r="R5" s="98" t="s">
        <v>141</v>
      </c>
      <c r="S5" s="145" t="s">
        <v>145</v>
      </c>
      <c r="T5" s="97"/>
      <c r="U5" s="98"/>
      <c r="V5" s="98"/>
      <c r="W5" s="98"/>
      <c r="X5" s="145"/>
      <c r="Y5" s="100" t="s">
        <v>179</v>
      </c>
      <c r="Z5" s="107" t="s">
        <v>147</v>
      </c>
    </row>
    <row r="6" spans="1:26" s="108" customFormat="1" ht="32" x14ac:dyDescent="0.2">
      <c r="A6" s="109">
        <v>2</v>
      </c>
      <c r="B6" s="110" t="s">
        <v>170</v>
      </c>
      <c r="C6" s="111" t="s">
        <v>96</v>
      </c>
      <c r="D6" s="119">
        <v>70836221</v>
      </c>
      <c r="E6" s="119">
        <v>102338094</v>
      </c>
      <c r="F6" s="112">
        <v>600021858</v>
      </c>
      <c r="G6" s="146" t="s">
        <v>142</v>
      </c>
      <c r="H6" s="113" t="s">
        <v>36</v>
      </c>
      <c r="I6" s="113" t="s">
        <v>37</v>
      </c>
      <c r="J6" s="113" t="s">
        <v>63</v>
      </c>
      <c r="K6" s="147" t="s">
        <v>143</v>
      </c>
      <c r="L6" s="148">
        <v>800000</v>
      </c>
      <c r="M6" s="149">
        <f>L6/100*85</f>
        <v>680000</v>
      </c>
      <c r="N6" s="118">
        <v>2022</v>
      </c>
      <c r="O6" s="112">
        <v>2023</v>
      </c>
      <c r="P6" s="150"/>
      <c r="Q6" s="111"/>
      <c r="R6" s="111"/>
      <c r="S6" s="151" t="s">
        <v>144</v>
      </c>
      <c r="T6" s="110"/>
      <c r="U6" s="111"/>
      <c r="V6" s="111"/>
      <c r="W6" s="111"/>
      <c r="X6" s="151"/>
      <c r="Y6" s="113" t="s">
        <v>178</v>
      </c>
      <c r="Z6" s="120" t="s">
        <v>146</v>
      </c>
    </row>
    <row r="7" spans="1:26" s="108" customFormat="1" ht="48" x14ac:dyDescent="0.2">
      <c r="A7" s="109">
        <v>3</v>
      </c>
      <c r="B7" s="110" t="s">
        <v>170</v>
      </c>
      <c r="C7" s="111" t="s">
        <v>96</v>
      </c>
      <c r="D7" s="119">
        <v>70836221</v>
      </c>
      <c r="E7" s="119">
        <v>102338094</v>
      </c>
      <c r="F7" s="112">
        <v>600021858</v>
      </c>
      <c r="G7" s="146" t="s">
        <v>148</v>
      </c>
      <c r="H7" s="113" t="s">
        <v>36</v>
      </c>
      <c r="I7" s="113" t="s">
        <v>37</v>
      </c>
      <c r="J7" s="113" t="s">
        <v>63</v>
      </c>
      <c r="K7" s="113" t="s">
        <v>149</v>
      </c>
      <c r="L7" s="148">
        <v>300000</v>
      </c>
      <c r="M7" s="149">
        <f>L7/100*85</f>
        <v>255000</v>
      </c>
      <c r="N7" s="118">
        <v>2022</v>
      </c>
      <c r="O7" s="112">
        <v>2023</v>
      </c>
      <c r="P7" s="150"/>
      <c r="Q7" s="111"/>
      <c r="R7" s="111"/>
      <c r="S7" s="151"/>
      <c r="T7" s="110"/>
      <c r="U7" s="111"/>
      <c r="V7" s="111"/>
      <c r="W7" s="111"/>
      <c r="X7" s="151"/>
      <c r="Y7" s="113" t="s">
        <v>177</v>
      </c>
      <c r="Z7" s="120" t="s">
        <v>146</v>
      </c>
    </row>
    <row r="8" spans="1:26" s="108" customFormat="1" ht="32" x14ac:dyDescent="0.2">
      <c r="A8" s="109">
        <v>4</v>
      </c>
      <c r="B8" s="110" t="s">
        <v>170</v>
      </c>
      <c r="C8" s="111" t="s">
        <v>96</v>
      </c>
      <c r="D8" s="119">
        <v>70836221</v>
      </c>
      <c r="E8" s="119">
        <v>102338094</v>
      </c>
      <c r="F8" s="112">
        <v>600021858</v>
      </c>
      <c r="G8" s="146" t="s">
        <v>171</v>
      </c>
      <c r="H8" s="113" t="s">
        <v>36</v>
      </c>
      <c r="I8" s="113" t="s">
        <v>37</v>
      </c>
      <c r="J8" s="113" t="s">
        <v>63</v>
      </c>
      <c r="K8" s="113" t="s">
        <v>172</v>
      </c>
      <c r="L8" s="152">
        <v>250000</v>
      </c>
      <c r="M8" s="153">
        <v>175000</v>
      </c>
      <c r="N8" s="154">
        <v>2022</v>
      </c>
      <c r="O8" s="112">
        <v>2023</v>
      </c>
      <c r="P8" s="150"/>
      <c r="Q8" s="111"/>
      <c r="R8" s="111"/>
      <c r="S8" s="151"/>
      <c r="T8" s="110"/>
      <c r="U8" s="111"/>
      <c r="V8" s="111"/>
      <c r="W8" s="111"/>
      <c r="X8" s="151"/>
      <c r="Y8" s="113" t="s">
        <v>173</v>
      </c>
      <c r="Z8" s="120" t="s">
        <v>146</v>
      </c>
    </row>
    <row r="9" spans="1:26" s="108" customFormat="1" ht="33" thickBot="1" x14ac:dyDescent="0.25">
      <c r="A9" s="155">
        <v>5</v>
      </c>
      <c r="B9" s="127" t="s">
        <v>170</v>
      </c>
      <c r="C9" s="128" t="s">
        <v>96</v>
      </c>
      <c r="D9" s="138">
        <v>70836221</v>
      </c>
      <c r="E9" s="138">
        <v>102338094</v>
      </c>
      <c r="F9" s="129">
        <v>600021858</v>
      </c>
      <c r="G9" s="156" t="s">
        <v>174</v>
      </c>
      <c r="H9" s="130" t="s">
        <v>36</v>
      </c>
      <c r="I9" s="130" t="s">
        <v>37</v>
      </c>
      <c r="J9" s="130" t="s">
        <v>63</v>
      </c>
      <c r="K9" s="130" t="s">
        <v>175</v>
      </c>
      <c r="L9" s="157">
        <v>200000</v>
      </c>
      <c r="M9" s="158">
        <v>140000</v>
      </c>
      <c r="N9" s="137">
        <v>2022</v>
      </c>
      <c r="O9" s="129">
        <v>2022</v>
      </c>
      <c r="P9" s="159"/>
      <c r="Q9" s="128"/>
      <c r="R9" s="128"/>
      <c r="S9" s="160"/>
      <c r="T9" s="127"/>
      <c r="U9" s="128"/>
      <c r="V9" s="138" t="s">
        <v>41</v>
      </c>
      <c r="W9" s="128"/>
      <c r="X9" s="160"/>
      <c r="Y9" s="130" t="s">
        <v>176</v>
      </c>
      <c r="Z9" s="139" t="s">
        <v>146</v>
      </c>
    </row>
    <row r="10" spans="1:26" x14ac:dyDescent="0.2">
      <c r="L10" s="14"/>
      <c r="M10" s="14"/>
    </row>
  </sheetData>
  <mergeCells count="29">
    <mergeCell ref="T3:T4"/>
    <mergeCell ref="U3:U4"/>
    <mergeCell ref="V3:V4"/>
    <mergeCell ref="K2:K4"/>
    <mergeCell ref="L2:M2"/>
    <mergeCell ref="N2:O2"/>
    <mergeCell ref="P2:X2"/>
    <mergeCell ref="L3:L4"/>
    <mergeCell ref="C3:C4"/>
    <mergeCell ref="D3:D4"/>
    <mergeCell ref="E3:E4"/>
    <mergeCell ref="F3:F4"/>
    <mergeCell ref="P3:S3"/>
    <mergeCell ref="A1:Z1"/>
    <mergeCell ref="A2:A4"/>
    <mergeCell ref="B2:F2"/>
    <mergeCell ref="G2:G4"/>
    <mergeCell ref="H2:H4"/>
    <mergeCell ref="I2:I4"/>
    <mergeCell ref="J2:J4"/>
    <mergeCell ref="Z3:Z4"/>
    <mergeCell ref="M3:M4"/>
    <mergeCell ref="N3:N4"/>
    <mergeCell ref="O3:O4"/>
    <mergeCell ref="W3:W4"/>
    <mergeCell ref="X3:X4"/>
    <mergeCell ref="Y3:Y4"/>
    <mergeCell ref="Y2:Z2"/>
    <mergeCell ref="B3:B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54F2-E555-4976-85B1-B1B2F93C898A}">
  <sheetPr>
    <tabColor rgb="FF00B0F0"/>
    <pageSetUpPr fitToPage="1"/>
  </sheetPr>
  <dimension ref="A1:Z10"/>
  <sheetViews>
    <sheetView zoomScaleNormal="100" workbookViewId="0">
      <selection activeCell="A5" sqref="A5:XFD9"/>
    </sheetView>
  </sheetViews>
  <sheetFormatPr baseColWidth="10" defaultColWidth="8.83203125" defaultRowHeight="15" x14ac:dyDescent="0.2"/>
  <cols>
    <col min="1" max="1" width="9" bestFit="1" customWidth="1"/>
    <col min="2" max="2" width="30.83203125" customWidth="1"/>
    <col min="3" max="3" width="20.83203125" customWidth="1"/>
    <col min="4" max="4" width="10.1640625" bestFit="1" customWidth="1"/>
    <col min="5" max="5" width="11.33203125" bestFit="1" customWidth="1"/>
    <col min="6" max="6" width="11.5" bestFit="1" customWidth="1"/>
    <col min="7" max="7" width="80.83203125" customWidth="1"/>
    <col min="8" max="8" width="11.6640625" bestFit="1" customWidth="1"/>
    <col min="9" max="9" width="14.6640625" customWidth="1"/>
    <col min="10" max="10" width="18.83203125" bestFit="1" customWidth="1"/>
    <col min="11" max="11" width="80.83203125" customWidth="1"/>
    <col min="12" max="12" width="9.83203125" bestFit="1" customWidth="1"/>
    <col min="13" max="13" width="10.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1.5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0.5" customHeight="1" thickBot="1" x14ac:dyDescent="0.25">
      <c r="A4" s="77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32" x14ac:dyDescent="0.2">
      <c r="A5" s="96">
        <v>1</v>
      </c>
      <c r="B5" s="97" t="s">
        <v>70</v>
      </c>
      <c r="C5" s="98" t="s">
        <v>71</v>
      </c>
      <c r="D5" s="98">
        <v>70997519</v>
      </c>
      <c r="E5" s="98">
        <v>102326673</v>
      </c>
      <c r="F5" s="99">
        <v>600049086</v>
      </c>
      <c r="G5" s="100" t="s">
        <v>72</v>
      </c>
      <c r="H5" s="100" t="s">
        <v>36</v>
      </c>
      <c r="I5" s="101" t="s">
        <v>37</v>
      </c>
      <c r="J5" s="100" t="s">
        <v>63</v>
      </c>
      <c r="K5" s="102" t="s">
        <v>72</v>
      </c>
      <c r="L5" s="103">
        <v>1000000</v>
      </c>
      <c r="M5" s="104">
        <f>L5/100*70</f>
        <v>700000</v>
      </c>
      <c r="N5" s="105">
        <v>2022</v>
      </c>
      <c r="O5" s="99">
        <v>2022</v>
      </c>
      <c r="P5" s="105"/>
      <c r="Q5" s="106" t="s">
        <v>41</v>
      </c>
      <c r="R5" s="106"/>
      <c r="S5" s="99"/>
      <c r="T5" s="107"/>
      <c r="U5" s="107"/>
      <c r="V5" s="107"/>
      <c r="W5" s="107"/>
      <c r="X5" s="107"/>
      <c r="Y5" s="105"/>
      <c r="Z5" s="99"/>
    </row>
    <row r="6" spans="1:26" s="108" customFormat="1" ht="32" x14ac:dyDescent="0.2">
      <c r="A6" s="109">
        <v>2</v>
      </c>
      <c r="B6" s="110" t="s">
        <v>70</v>
      </c>
      <c r="C6" s="111" t="s">
        <v>71</v>
      </c>
      <c r="D6" s="111">
        <v>70997519</v>
      </c>
      <c r="E6" s="111">
        <v>102326673</v>
      </c>
      <c r="F6" s="112">
        <v>600049086</v>
      </c>
      <c r="G6" s="113" t="s">
        <v>73</v>
      </c>
      <c r="H6" s="113" t="s">
        <v>36</v>
      </c>
      <c r="I6" s="114" t="s">
        <v>37</v>
      </c>
      <c r="J6" s="113" t="s">
        <v>63</v>
      </c>
      <c r="K6" s="115" t="s">
        <v>79</v>
      </c>
      <c r="L6" s="116">
        <v>800000</v>
      </c>
      <c r="M6" s="117">
        <f t="shared" ref="M6:M9" si="0">L6/100*70</f>
        <v>560000</v>
      </c>
      <c r="N6" s="118">
        <v>2022</v>
      </c>
      <c r="O6" s="112">
        <v>2022</v>
      </c>
      <c r="P6" s="118"/>
      <c r="Q6" s="119"/>
      <c r="R6" s="119"/>
      <c r="S6" s="112" t="s">
        <v>41</v>
      </c>
      <c r="T6" s="120"/>
      <c r="U6" s="120"/>
      <c r="V6" s="120"/>
      <c r="W6" s="120"/>
      <c r="X6" s="120"/>
      <c r="Y6" s="118"/>
      <c r="Z6" s="112"/>
    </row>
    <row r="7" spans="1:26" s="108" customFormat="1" ht="32" x14ac:dyDescent="0.2">
      <c r="A7" s="109">
        <v>3</v>
      </c>
      <c r="B7" s="110" t="s">
        <v>70</v>
      </c>
      <c r="C7" s="111" t="s">
        <v>71</v>
      </c>
      <c r="D7" s="111">
        <v>70997519</v>
      </c>
      <c r="E7" s="111">
        <v>102326673</v>
      </c>
      <c r="F7" s="112">
        <v>600049086</v>
      </c>
      <c r="G7" s="113" t="s">
        <v>74</v>
      </c>
      <c r="H7" s="113" t="s">
        <v>36</v>
      </c>
      <c r="I7" s="114" t="s">
        <v>37</v>
      </c>
      <c r="J7" s="113" t="s">
        <v>63</v>
      </c>
      <c r="K7" s="115" t="s">
        <v>74</v>
      </c>
      <c r="L7" s="116">
        <v>500000</v>
      </c>
      <c r="M7" s="117">
        <f t="shared" si="0"/>
        <v>350000</v>
      </c>
      <c r="N7" s="118">
        <v>2022</v>
      </c>
      <c r="O7" s="112">
        <v>2022</v>
      </c>
      <c r="P7" s="118"/>
      <c r="Q7" s="119"/>
      <c r="R7" s="119"/>
      <c r="S7" s="112" t="s">
        <v>41</v>
      </c>
      <c r="T7" s="120"/>
      <c r="U7" s="120"/>
      <c r="V7" s="120"/>
      <c r="W7" s="120"/>
      <c r="X7" s="120"/>
      <c r="Y7" s="118"/>
      <c r="Z7" s="112"/>
    </row>
    <row r="8" spans="1:26" s="108" customFormat="1" ht="32" x14ac:dyDescent="0.2">
      <c r="A8" s="121">
        <v>4</v>
      </c>
      <c r="B8" s="110" t="s">
        <v>70</v>
      </c>
      <c r="C8" s="111" t="s">
        <v>71</v>
      </c>
      <c r="D8" s="111">
        <v>70997519</v>
      </c>
      <c r="E8" s="111">
        <v>102326673</v>
      </c>
      <c r="F8" s="112">
        <v>600049086</v>
      </c>
      <c r="G8" s="113" t="s">
        <v>75</v>
      </c>
      <c r="H8" s="113" t="s">
        <v>36</v>
      </c>
      <c r="I8" s="114" t="s">
        <v>37</v>
      </c>
      <c r="J8" s="113" t="s">
        <v>63</v>
      </c>
      <c r="K8" s="115" t="s">
        <v>75</v>
      </c>
      <c r="L8" s="116">
        <v>500000</v>
      </c>
      <c r="M8" s="117">
        <f t="shared" si="0"/>
        <v>350000</v>
      </c>
      <c r="N8" s="122">
        <v>2022</v>
      </c>
      <c r="O8" s="123">
        <v>2022</v>
      </c>
      <c r="P8" s="122"/>
      <c r="Q8" s="124" t="s">
        <v>41</v>
      </c>
      <c r="R8" s="124"/>
      <c r="S8" s="123"/>
      <c r="T8" s="125"/>
      <c r="U8" s="125"/>
      <c r="V8" s="125"/>
      <c r="W8" s="125"/>
      <c r="X8" s="125"/>
      <c r="Y8" s="122"/>
      <c r="Z8" s="123"/>
    </row>
    <row r="9" spans="1:26" s="108" customFormat="1" ht="33" thickBot="1" x14ac:dyDescent="0.25">
      <c r="A9" s="126">
        <v>5</v>
      </c>
      <c r="B9" s="127" t="s">
        <v>70</v>
      </c>
      <c r="C9" s="128" t="s">
        <v>71</v>
      </c>
      <c r="D9" s="128">
        <v>70997519</v>
      </c>
      <c r="E9" s="128">
        <v>102326673</v>
      </c>
      <c r="F9" s="129">
        <v>600049086</v>
      </c>
      <c r="G9" s="130" t="s">
        <v>76</v>
      </c>
      <c r="H9" s="130" t="s">
        <v>36</v>
      </c>
      <c r="I9" s="131" t="s">
        <v>37</v>
      </c>
      <c r="J9" s="130" t="s">
        <v>63</v>
      </c>
      <c r="K9" s="132" t="s">
        <v>78</v>
      </c>
      <c r="L9" s="133">
        <v>20000000</v>
      </c>
      <c r="M9" s="134">
        <f t="shared" si="0"/>
        <v>14000000</v>
      </c>
      <c r="N9" s="135">
        <v>44652</v>
      </c>
      <c r="O9" s="136">
        <v>44805</v>
      </c>
      <c r="P9" s="137" t="s">
        <v>41</v>
      </c>
      <c r="Q9" s="138"/>
      <c r="R9" s="138"/>
      <c r="S9" s="129"/>
      <c r="T9" s="139" t="s">
        <v>41</v>
      </c>
      <c r="U9" s="139"/>
      <c r="V9" s="139"/>
      <c r="W9" s="139" t="s">
        <v>41</v>
      </c>
      <c r="X9" s="139" t="s">
        <v>41</v>
      </c>
      <c r="Y9" s="137"/>
      <c r="Z9" s="129" t="s">
        <v>77</v>
      </c>
    </row>
    <row r="10" spans="1:26" x14ac:dyDescent="0.2">
      <c r="L10" s="14"/>
      <c r="M10" s="1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F987-3977-4CA8-A577-5E76F3073DE9}">
  <sheetPr>
    <tabColor rgb="FF00B0F0"/>
    <pageSetUpPr fitToPage="1"/>
  </sheetPr>
  <dimension ref="A1:AB26"/>
  <sheetViews>
    <sheetView zoomScale="90" zoomScaleNormal="90" zoomScaleSheetLayoutView="40" zoomScalePageLayoutView="50" workbookViewId="0">
      <selection activeCell="A5" sqref="A5:XFD18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10" bestFit="1" customWidth="1"/>
    <col min="5" max="5" width="11.1640625" bestFit="1" customWidth="1"/>
    <col min="6" max="6" width="12.1640625" bestFit="1" customWidth="1"/>
    <col min="7" max="7" width="80.83203125" customWidth="1"/>
    <col min="8" max="8" width="11.6640625" bestFit="1" customWidth="1"/>
    <col min="9" max="9" width="14.6640625" customWidth="1"/>
    <col min="10" max="10" width="14.83203125" bestFit="1" customWidth="1"/>
    <col min="11" max="11" width="80.83203125" customWidth="1"/>
    <col min="12" max="12" width="13.83203125" customWidth="1"/>
    <col min="13" max="13" width="10.66406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5.75" customHeight="1" thickBot="1" x14ac:dyDescent="0.25">
      <c r="A4" s="49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23"/>
      <c r="O4" s="25"/>
      <c r="P4" s="1" t="s">
        <v>29</v>
      </c>
      <c r="Q4" s="2" t="s">
        <v>30</v>
      </c>
      <c r="R4" s="2" t="s">
        <v>31</v>
      </c>
      <c r="S4" s="3" t="s">
        <v>32</v>
      </c>
      <c r="T4" s="32"/>
      <c r="U4" s="34"/>
      <c r="V4" s="34"/>
      <c r="W4" s="32"/>
      <c r="X4" s="43"/>
      <c r="Y4" s="24"/>
      <c r="Z4" s="26"/>
    </row>
    <row r="5" spans="1:26" s="108" customFormat="1" ht="33" thickBot="1" x14ac:dyDescent="0.25">
      <c r="A5" s="107">
        <v>1</v>
      </c>
      <c r="B5" s="97" t="s">
        <v>45</v>
      </c>
      <c r="C5" s="98" t="s">
        <v>34</v>
      </c>
      <c r="D5" s="98">
        <v>61632244</v>
      </c>
      <c r="E5" s="98">
        <v>102386099</v>
      </c>
      <c r="F5" s="99">
        <v>60051005</v>
      </c>
      <c r="G5" s="100" t="s">
        <v>46</v>
      </c>
      <c r="H5" s="100" t="s">
        <v>36</v>
      </c>
      <c r="I5" s="100" t="s">
        <v>37</v>
      </c>
      <c r="J5" s="101" t="s">
        <v>37</v>
      </c>
      <c r="K5" s="221" t="s">
        <v>46</v>
      </c>
      <c r="L5" s="103">
        <v>12000000</v>
      </c>
      <c r="M5" s="104">
        <f>L5/100*70</f>
        <v>8400000</v>
      </c>
      <c r="N5" s="105">
        <v>2022</v>
      </c>
      <c r="O5" s="99">
        <v>2025</v>
      </c>
      <c r="P5" s="105"/>
      <c r="Q5" s="106"/>
      <c r="R5" s="106"/>
      <c r="S5" s="99"/>
      <c r="T5" s="223"/>
      <c r="U5" s="107"/>
      <c r="V5" s="107"/>
      <c r="W5" s="107"/>
      <c r="X5" s="107"/>
      <c r="Y5" s="105"/>
      <c r="Z5" s="99"/>
    </row>
    <row r="6" spans="1:26" s="108" customFormat="1" ht="32" x14ac:dyDescent="0.2">
      <c r="A6" s="120">
        <v>2</v>
      </c>
      <c r="B6" s="110" t="s">
        <v>45</v>
      </c>
      <c r="C6" s="111" t="s">
        <v>34</v>
      </c>
      <c r="D6" s="111">
        <v>61632244</v>
      </c>
      <c r="E6" s="111">
        <v>102386099</v>
      </c>
      <c r="F6" s="112">
        <v>60051005</v>
      </c>
      <c r="G6" s="113" t="s">
        <v>47</v>
      </c>
      <c r="H6" s="113" t="s">
        <v>36</v>
      </c>
      <c r="I6" s="113" t="s">
        <v>37</v>
      </c>
      <c r="J6" s="114" t="s">
        <v>37</v>
      </c>
      <c r="K6" s="147" t="s">
        <v>47</v>
      </c>
      <c r="L6" s="116">
        <v>500000</v>
      </c>
      <c r="M6" s="117">
        <f t="shared" ref="M6:M18" si="0">L6/100*70</f>
        <v>350000</v>
      </c>
      <c r="N6" s="118">
        <v>2025</v>
      </c>
      <c r="O6" s="112">
        <v>2025</v>
      </c>
      <c r="P6" s="118"/>
      <c r="Q6" s="119"/>
      <c r="R6" s="119"/>
      <c r="S6" s="112"/>
      <c r="T6" s="96"/>
      <c r="U6" s="120"/>
      <c r="V6" s="120"/>
      <c r="W6" s="120"/>
      <c r="X6" s="120"/>
      <c r="Y6" s="118"/>
      <c r="Z6" s="112"/>
    </row>
    <row r="7" spans="1:26" s="108" customFormat="1" ht="32" x14ac:dyDescent="0.2">
      <c r="A7" s="120">
        <v>3</v>
      </c>
      <c r="B7" s="110" t="s">
        <v>45</v>
      </c>
      <c r="C7" s="111" t="s">
        <v>34</v>
      </c>
      <c r="D7" s="111">
        <v>61632244</v>
      </c>
      <c r="E7" s="111">
        <v>102386099</v>
      </c>
      <c r="F7" s="112">
        <v>60051005</v>
      </c>
      <c r="G7" s="113" t="s">
        <v>48</v>
      </c>
      <c r="H7" s="113" t="s">
        <v>36</v>
      </c>
      <c r="I7" s="113" t="s">
        <v>37</v>
      </c>
      <c r="J7" s="114" t="s">
        <v>37</v>
      </c>
      <c r="K7" s="147" t="s">
        <v>48</v>
      </c>
      <c r="L7" s="116">
        <v>12000000</v>
      </c>
      <c r="M7" s="117">
        <f t="shared" si="0"/>
        <v>8400000</v>
      </c>
      <c r="N7" s="118">
        <v>2025</v>
      </c>
      <c r="O7" s="112">
        <v>2025</v>
      </c>
      <c r="P7" s="118"/>
      <c r="Q7" s="119"/>
      <c r="R7" s="119"/>
      <c r="S7" s="112"/>
      <c r="T7" s="109"/>
      <c r="U7" s="120"/>
      <c r="V7" s="120"/>
      <c r="W7" s="120"/>
      <c r="X7" s="120"/>
      <c r="Y7" s="118"/>
      <c r="Z7" s="112"/>
    </row>
    <row r="8" spans="1:26" s="108" customFormat="1" ht="32" x14ac:dyDescent="0.2">
      <c r="A8" s="120">
        <v>4</v>
      </c>
      <c r="B8" s="110" t="s">
        <v>45</v>
      </c>
      <c r="C8" s="111" t="s">
        <v>34</v>
      </c>
      <c r="D8" s="111">
        <v>61632244</v>
      </c>
      <c r="E8" s="111">
        <v>102386099</v>
      </c>
      <c r="F8" s="112">
        <v>60051005</v>
      </c>
      <c r="G8" s="113" t="s">
        <v>49</v>
      </c>
      <c r="H8" s="113" t="s">
        <v>36</v>
      </c>
      <c r="I8" s="113" t="s">
        <v>37</v>
      </c>
      <c r="J8" s="114" t="s">
        <v>37</v>
      </c>
      <c r="K8" s="147" t="s">
        <v>49</v>
      </c>
      <c r="L8" s="116">
        <v>15000000</v>
      </c>
      <c r="M8" s="117">
        <f t="shared" si="0"/>
        <v>10500000</v>
      </c>
      <c r="N8" s="118">
        <v>2026</v>
      </c>
      <c r="O8" s="112">
        <v>2026</v>
      </c>
      <c r="P8" s="118"/>
      <c r="Q8" s="119"/>
      <c r="R8" s="119"/>
      <c r="S8" s="112"/>
      <c r="T8" s="109"/>
      <c r="U8" s="120"/>
      <c r="V8" s="120"/>
      <c r="W8" s="120"/>
      <c r="X8" s="120"/>
      <c r="Y8" s="118"/>
      <c r="Z8" s="112"/>
    </row>
    <row r="9" spans="1:26" s="108" customFormat="1" ht="32" x14ac:dyDescent="0.2">
      <c r="A9" s="205">
        <v>5</v>
      </c>
      <c r="B9" s="110" t="s">
        <v>45</v>
      </c>
      <c r="C9" s="111" t="s">
        <v>34</v>
      </c>
      <c r="D9" s="111">
        <v>61632244</v>
      </c>
      <c r="E9" s="111">
        <v>102386099</v>
      </c>
      <c r="F9" s="112">
        <v>60051005</v>
      </c>
      <c r="G9" s="113" t="s">
        <v>50</v>
      </c>
      <c r="H9" s="113" t="s">
        <v>36</v>
      </c>
      <c r="I9" s="113" t="s">
        <v>37</v>
      </c>
      <c r="J9" s="114" t="s">
        <v>37</v>
      </c>
      <c r="K9" s="147" t="s">
        <v>50</v>
      </c>
      <c r="L9" s="116">
        <v>4000000</v>
      </c>
      <c r="M9" s="117">
        <f t="shared" si="0"/>
        <v>2800000</v>
      </c>
      <c r="N9" s="118">
        <v>2025</v>
      </c>
      <c r="O9" s="112">
        <v>2025</v>
      </c>
      <c r="P9" s="118"/>
      <c r="Q9" s="119" t="s">
        <v>41</v>
      </c>
      <c r="R9" s="119"/>
      <c r="S9" s="112"/>
      <c r="T9" s="109"/>
      <c r="U9" s="120"/>
      <c r="V9" s="120"/>
      <c r="W9" s="120"/>
      <c r="X9" s="120"/>
      <c r="Y9" s="118"/>
      <c r="Z9" s="112"/>
    </row>
    <row r="10" spans="1:26" s="108" customFormat="1" ht="32" x14ac:dyDescent="0.2">
      <c r="A10" s="205">
        <v>6</v>
      </c>
      <c r="B10" s="110" t="s">
        <v>45</v>
      </c>
      <c r="C10" s="111" t="s">
        <v>34</v>
      </c>
      <c r="D10" s="111">
        <v>61632244</v>
      </c>
      <c r="E10" s="111">
        <v>102386099</v>
      </c>
      <c r="F10" s="112">
        <v>60051005</v>
      </c>
      <c r="G10" s="113" t="s">
        <v>51</v>
      </c>
      <c r="H10" s="113" t="s">
        <v>36</v>
      </c>
      <c r="I10" s="113" t="s">
        <v>37</v>
      </c>
      <c r="J10" s="114" t="s">
        <v>37</v>
      </c>
      <c r="K10" s="147" t="s">
        <v>51</v>
      </c>
      <c r="L10" s="116">
        <v>1000000</v>
      </c>
      <c r="M10" s="117">
        <f t="shared" si="0"/>
        <v>700000</v>
      </c>
      <c r="N10" s="118">
        <v>2023</v>
      </c>
      <c r="O10" s="112">
        <v>2023</v>
      </c>
      <c r="P10" s="118"/>
      <c r="Q10" s="119"/>
      <c r="R10" s="119"/>
      <c r="S10" s="112"/>
      <c r="T10" s="109"/>
      <c r="U10" s="120"/>
      <c r="V10" s="120"/>
      <c r="W10" s="120"/>
      <c r="X10" s="120"/>
      <c r="Y10" s="118"/>
      <c r="Z10" s="112"/>
    </row>
    <row r="11" spans="1:26" s="108" customFormat="1" ht="32" x14ac:dyDescent="0.2">
      <c r="A11" s="205">
        <v>7</v>
      </c>
      <c r="B11" s="110" t="s">
        <v>45</v>
      </c>
      <c r="C11" s="111" t="s">
        <v>34</v>
      </c>
      <c r="D11" s="111">
        <v>61632244</v>
      </c>
      <c r="E11" s="111">
        <v>102386099</v>
      </c>
      <c r="F11" s="112">
        <v>60051005</v>
      </c>
      <c r="G11" s="113" t="s">
        <v>59</v>
      </c>
      <c r="H11" s="113" t="s">
        <v>36</v>
      </c>
      <c r="I11" s="113" t="s">
        <v>37</v>
      </c>
      <c r="J11" s="114" t="s">
        <v>37</v>
      </c>
      <c r="K11" s="147" t="s">
        <v>59</v>
      </c>
      <c r="L11" s="116">
        <v>2000000</v>
      </c>
      <c r="M11" s="117">
        <f t="shared" si="0"/>
        <v>1400000</v>
      </c>
      <c r="N11" s="118">
        <v>2026</v>
      </c>
      <c r="O11" s="112">
        <v>2026</v>
      </c>
      <c r="P11" s="118"/>
      <c r="Q11" s="119"/>
      <c r="R11" s="119"/>
      <c r="S11" s="112"/>
      <c r="T11" s="109"/>
      <c r="U11" s="120"/>
      <c r="V11" s="120"/>
      <c r="W11" s="120"/>
      <c r="X11" s="120"/>
      <c r="Y11" s="118"/>
      <c r="Z11" s="112"/>
    </row>
    <row r="12" spans="1:26" s="108" customFormat="1" ht="32" x14ac:dyDescent="0.2">
      <c r="A12" s="205">
        <v>8</v>
      </c>
      <c r="B12" s="110" t="s">
        <v>45</v>
      </c>
      <c r="C12" s="111" t="s">
        <v>34</v>
      </c>
      <c r="D12" s="111">
        <v>61632244</v>
      </c>
      <c r="E12" s="111">
        <v>102386099</v>
      </c>
      <c r="F12" s="112">
        <v>60051005</v>
      </c>
      <c r="G12" s="113" t="s">
        <v>52</v>
      </c>
      <c r="H12" s="113" t="s">
        <v>36</v>
      </c>
      <c r="I12" s="113" t="s">
        <v>37</v>
      </c>
      <c r="J12" s="114" t="s">
        <v>37</v>
      </c>
      <c r="K12" s="147" t="s">
        <v>52</v>
      </c>
      <c r="L12" s="116">
        <v>500000</v>
      </c>
      <c r="M12" s="117">
        <f t="shared" si="0"/>
        <v>350000</v>
      </c>
      <c r="N12" s="118">
        <v>2024</v>
      </c>
      <c r="O12" s="112">
        <v>2024</v>
      </c>
      <c r="P12" s="118"/>
      <c r="Q12" s="119"/>
      <c r="R12" s="119"/>
      <c r="S12" s="112"/>
      <c r="T12" s="109"/>
      <c r="U12" s="120"/>
      <c r="V12" s="120"/>
      <c r="W12" s="120"/>
      <c r="X12" s="120"/>
      <c r="Y12" s="118"/>
      <c r="Z12" s="112"/>
    </row>
    <row r="13" spans="1:26" s="108" customFormat="1" ht="32" x14ac:dyDescent="0.2">
      <c r="A13" s="205">
        <v>9</v>
      </c>
      <c r="B13" s="110" t="s">
        <v>45</v>
      </c>
      <c r="C13" s="111" t="s">
        <v>34</v>
      </c>
      <c r="D13" s="111">
        <v>61632244</v>
      </c>
      <c r="E13" s="111">
        <v>102386099</v>
      </c>
      <c r="F13" s="112">
        <v>60051005</v>
      </c>
      <c r="G13" s="113" t="s">
        <v>53</v>
      </c>
      <c r="H13" s="113" t="s">
        <v>36</v>
      </c>
      <c r="I13" s="113" t="s">
        <v>37</v>
      </c>
      <c r="J13" s="114" t="s">
        <v>37</v>
      </c>
      <c r="K13" s="147" t="s">
        <v>53</v>
      </c>
      <c r="L13" s="116">
        <v>5000000</v>
      </c>
      <c r="M13" s="117">
        <f t="shared" si="0"/>
        <v>3500000</v>
      </c>
      <c r="N13" s="118">
        <v>2027</v>
      </c>
      <c r="O13" s="112">
        <v>2027</v>
      </c>
      <c r="P13" s="118"/>
      <c r="Q13" s="119" t="s">
        <v>41</v>
      </c>
      <c r="R13" s="119"/>
      <c r="S13" s="112"/>
      <c r="T13" s="109"/>
      <c r="U13" s="120"/>
      <c r="V13" s="120"/>
      <c r="W13" s="120"/>
      <c r="X13" s="120"/>
      <c r="Y13" s="118"/>
      <c r="Z13" s="112"/>
    </row>
    <row r="14" spans="1:26" s="108" customFormat="1" ht="32" x14ac:dyDescent="0.2">
      <c r="A14" s="205">
        <v>10</v>
      </c>
      <c r="B14" s="110" t="s">
        <v>45</v>
      </c>
      <c r="C14" s="111" t="s">
        <v>34</v>
      </c>
      <c r="D14" s="111">
        <v>61632244</v>
      </c>
      <c r="E14" s="111">
        <v>102386099</v>
      </c>
      <c r="F14" s="112">
        <v>60051005</v>
      </c>
      <c r="G14" s="113" t="s">
        <v>54</v>
      </c>
      <c r="H14" s="113" t="s">
        <v>36</v>
      </c>
      <c r="I14" s="113" t="s">
        <v>37</v>
      </c>
      <c r="J14" s="114" t="s">
        <v>37</v>
      </c>
      <c r="K14" s="147" t="s">
        <v>54</v>
      </c>
      <c r="L14" s="116">
        <v>500000</v>
      </c>
      <c r="M14" s="117">
        <f t="shared" si="0"/>
        <v>350000</v>
      </c>
      <c r="N14" s="118">
        <v>2024</v>
      </c>
      <c r="O14" s="112">
        <v>2024</v>
      </c>
      <c r="P14" s="118"/>
      <c r="Q14" s="119"/>
      <c r="R14" s="119"/>
      <c r="S14" s="112"/>
      <c r="T14" s="109"/>
      <c r="U14" s="120"/>
      <c r="V14" s="120"/>
      <c r="W14" s="120"/>
      <c r="X14" s="120"/>
      <c r="Y14" s="118"/>
      <c r="Z14" s="112"/>
    </row>
    <row r="15" spans="1:26" s="108" customFormat="1" ht="32" x14ac:dyDescent="0.2">
      <c r="A15" s="205">
        <v>11</v>
      </c>
      <c r="B15" s="110" t="s">
        <v>45</v>
      </c>
      <c r="C15" s="111" t="s">
        <v>34</v>
      </c>
      <c r="D15" s="111">
        <v>61632244</v>
      </c>
      <c r="E15" s="111">
        <v>102386099</v>
      </c>
      <c r="F15" s="112">
        <v>60051005</v>
      </c>
      <c r="G15" s="113" t="s">
        <v>55</v>
      </c>
      <c r="H15" s="113" t="s">
        <v>36</v>
      </c>
      <c r="I15" s="113" t="s">
        <v>37</v>
      </c>
      <c r="J15" s="114" t="s">
        <v>37</v>
      </c>
      <c r="K15" s="147" t="s">
        <v>55</v>
      </c>
      <c r="L15" s="116">
        <v>10000000</v>
      </c>
      <c r="M15" s="117">
        <f t="shared" si="0"/>
        <v>7000000</v>
      </c>
      <c r="N15" s="118">
        <v>2026</v>
      </c>
      <c r="O15" s="112">
        <v>2026</v>
      </c>
      <c r="P15" s="118" t="s">
        <v>41</v>
      </c>
      <c r="Q15" s="119" t="s">
        <v>41</v>
      </c>
      <c r="R15" s="119" t="s">
        <v>41</v>
      </c>
      <c r="S15" s="112" t="s">
        <v>41</v>
      </c>
      <c r="T15" s="109"/>
      <c r="U15" s="120"/>
      <c r="V15" s="120"/>
      <c r="W15" s="120"/>
      <c r="X15" s="120"/>
      <c r="Y15" s="118"/>
      <c r="Z15" s="112"/>
    </row>
    <row r="16" spans="1:26" s="108" customFormat="1" ht="32" x14ac:dyDescent="0.2">
      <c r="A16" s="205">
        <v>12</v>
      </c>
      <c r="B16" s="110" t="s">
        <v>45</v>
      </c>
      <c r="C16" s="111" t="s">
        <v>34</v>
      </c>
      <c r="D16" s="111">
        <v>61632244</v>
      </c>
      <c r="E16" s="111">
        <v>102386099</v>
      </c>
      <c r="F16" s="112">
        <v>60051005</v>
      </c>
      <c r="G16" s="113" t="s">
        <v>56</v>
      </c>
      <c r="H16" s="113" t="s">
        <v>36</v>
      </c>
      <c r="I16" s="113" t="s">
        <v>37</v>
      </c>
      <c r="J16" s="114" t="s">
        <v>37</v>
      </c>
      <c r="K16" s="147" t="s">
        <v>56</v>
      </c>
      <c r="L16" s="116">
        <v>1000000</v>
      </c>
      <c r="M16" s="117">
        <f t="shared" si="0"/>
        <v>700000</v>
      </c>
      <c r="N16" s="118">
        <v>2023</v>
      </c>
      <c r="O16" s="112">
        <v>2023</v>
      </c>
      <c r="P16" s="118"/>
      <c r="Q16" s="119"/>
      <c r="R16" s="119"/>
      <c r="S16" s="112"/>
      <c r="T16" s="109"/>
      <c r="U16" s="120"/>
      <c r="V16" s="125"/>
      <c r="W16" s="125"/>
      <c r="X16" s="125"/>
      <c r="Y16" s="122"/>
      <c r="Z16" s="123"/>
    </row>
    <row r="17" spans="1:28" s="108" customFormat="1" ht="32" x14ac:dyDescent="0.2">
      <c r="A17" s="205">
        <v>13</v>
      </c>
      <c r="B17" s="110" t="s">
        <v>45</v>
      </c>
      <c r="C17" s="111" t="s">
        <v>34</v>
      </c>
      <c r="D17" s="111">
        <v>61632244</v>
      </c>
      <c r="E17" s="111">
        <v>102386099</v>
      </c>
      <c r="F17" s="112">
        <v>60051005</v>
      </c>
      <c r="G17" s="113" t="s">
        <v>57</v>
      </c>
      <c r="H17" s="113" t="s">
        <v>36</v>
      </c>
      <c r="I17" s="113" t="s">
        <v>37</v>
      </c>
      <c r="J17" s="114" t="s">
        <v>37</v>
      </c>
      <c r="K17" s="147" t="s">
        <v>57</v>
      </c>
      <c r="L17" s="116">
        <v>45000000</v>
      </c>
      <c r="M17" s="117">
        <f t="shared" si="0"/>
        <v>31500000</v>
      </c>
      <c r="N17" s="118">
        <v>2027</v>
      </c>
      <c r="O17" s="112">
        <v>2027</v>
      </c>
      <c r="P17" s="118"/>
      <c r="Q17" s="119"/>
      <c r="R17" s="119"/>
      <c r="S17" s="112"/>
      <c r="T17" s="109"/>
      <c r="U17" s="120"/>
      <c r="V17" s="120"/>
      <c r="W17" s="120"/>
      <c r="X17" s="120"/>
      <c r="Y17" s="118"/>
      <c r="Z17" s="112"/>
    </row>
    <row r="18" spans="1:28" s="108" customFormat="1" ht="33" thickBot="1" x14ac:dyDescent="0.25">
      <c r="A18" s="211">
        <v>14</v>
      </c>
      <c r="B18" s="127" t="s">
        <v>45</v>
      </c>
      <c r="C18" s="128" t="s">
        <v>34</v>
      </c>
      <c r="D18" s="128">
        <v>61632244</v>
      </c>
      <c r="E18" s="128">
        <v>102386099</v>
      </c>
      <c r="F18" s="129">
        <v>60051005</v>
      </c>
      <c r="G18" s="130" t="s">
        <v>58</v>
      </c>
      <c r="H18" s="130" t="s">
        <v>36</v>
      </c>
      <c r="I18" s="130" t="s">
        <v>37</v>
      </c>
      <c r="J18" s="131" t="s">
        <v>37</v>
      </c>
      <c r="K18" s="224" t="s">
        <v>58</v>
      </c>
      <c r="L18" s="133">
        <v>1000000</v>
      </c>
      <c r="M18" s="134">
        <f t="shared" si="0"/>
        <v>700000</v>
      </c>
      <c r="N18" s="137">
        <v>2023</v>
      </c>
      <c r="O18" s="129">
        <v>2023</v>
      </c>
      <c r="P18" s="137"/>
      <c r="Q18" s="138" t="s">
        <v>41</v>
      </c>
      <c r="R18" s="138"/>
      <c r="S18" s="129"/>
      <c r="T18" s="126"/>
      <c r="U18" s="139"/>
      <c r="V18" s="139"/>
      <c r="W18" s="139"/>
      <c r="X18" s="139"/>
      <c r="Y18" s="137"/>
      <c r="Z18" s="129"/>
    </row>
    <row r="19" spans="1:28" x14ac:dyDescent="0.2">
      <c r="A19" s="16"/>
      <c r="B19" s="4"/>
      <c r="C19" s="4"/>
      <c r="D19" s="4"/>
      <c r="E19" s="4"/>
      <c r="F19" s="4"/>
      <c r="G19" s="4"/>
      <c r="H19" s="4"/>
      <c r="I19" s="4"/>
      <c r="J19" s="17"/>
      <c r="K19" s="17"/>
      <c r="L19" s="18"/>
      <c r="M19" s="15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4"/>
      <c r="AB19" s="4"/>
    </row>
    <row r="20" spans="1:28" x14ac:dyDescent="0.2">
      <c r="A20" s="16"/>
      <c r="B20" s="4"/>
      <c r="C20" s="4"/>
      <c r="D20" s="4"/>
      <c r="E20" s="4"/>
      <c r="F20" s="4"/>
      <c r="G20" s="4"/>
      <c r="H20" s="4"/>
      <c r="I20" s="4"/>
      <c r="J20" s="17"/>
      <c r="K20" s="17"/>
      <c r="L20" s="18"/>
      <c r="M20" s="15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4"/>
      <c r="AB20" s="4"/>
    </row>
    <row r="21" spans="1:28" x14ac:dyDescent="0.2">
      <c r="A21" s="16"/>
      <c r="B21" s="4"/>
      <c r="C21" s="4"/>
      <c r="D21" s="4"/>
      <c r="E21" s="4"/>
      <c r="F21" s="4"/>
      <c r="G21" s="4"/>
      <c r="H21" s="4"/>
      <c r="I21" s="4"/>
      <c r="J21" s="17"/>
      <c r="K21" s="17"/>
      <c r="L21" s="18"/>
      <c r="M21" s="15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4"/>
      <c r="AB21" s="4"/>
    </row>
    <row r="22" spans="1:28" x14ac:dyDescent="0.2">
      <c r="A22" s="4"/>
      <c r="B22" s="4"/>
      <c r="C22" s="4"/>
      <c r="D22" s="4"/>
      <c r="E22" s="4"/>
      <c r="F22" s="4"/>
      <c r="G22" s="4"/>
      <c r="H22" s="4"/>
      <c r="I22" s="4"/>
      <c r="J22" s="17"/>
      <c r="K22" s="17"/>
      <c r="L22" s="18"/>
      <c r="M22" s="15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">
      <c r="A23" s="4"/>
      <c r="B23" s="4"/>
      <c r="C23" s="4"/>
      <c r="D23" s="4"/>
      <c r="E23" s="4"/>
      <c r="F23" s="4"/>
      <c r="G23" s="4"/>
      <c r="H23" s="4"/>
      <c r="I23" s="4"/>
      <c r="J23" s="17"/>
      <c r="K23" s="17"/>
      <c r="L23" s="18"/>
      <c r="M23" s="15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">
      <c r="A24" s="4"/>
      <c r="B24" s="4"/>
      <c r="C24" s="4"/>
      <c r="D24" s="4"/>
      <c r="E24" s="4"/>
      <c r="F24" s="4"/>
      <c r="G24" s="4"/>
      <c r="H24" s="4"/>
      <c r="I24" s="4"/>
      <c r="J24" s="17"/>
      <c r="K24" s="17"/>
      <c r="L24" s="18"/>
      <c r="M24" s="1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">
      <c r="A25" s="4"/>
      <c r="B25" s="4"/>
      <c r="C25" s="4"/>
      <c r="D25" s="4"/>
      <c r="E25" s="4"/>
      <c r="F25" s="4"/>
      <c r="G25" s="4"/>
      <c r="H25" s="4"/>
      <c r="I25" s="4"/>
      <c r="J25" s="17"/>
      <c r="K25" s="17"/>
      <c r="L25" s="18"/>
      <c r="M25" s="15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0BD5-281E-4FB2-9737-46CBD981D56D}">
  <sheetPr>
    <tabColor rgb="FF00B0F0"/>
    <pageSetUpPr fitToPage="1"/>
  </sheetPr>
  <dimension ref="A1:Z8"/>
  <sheetViews>
    <sheetView zoomScale="96" zoomScaleNormal="96" zoomScaleSheetLayoutView="40" zoomScalePageLayoutView="50" workbookViewId="0">
      <selection activeCell="A5" sqref="A5:XFD6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10.5" bestFit="1" customWidth="1"/>
    <col min="6" max="6" width="11.5" bestFit="1" customWidth="1"/>
    <col min="7" max="7" width="80.83203125" customWidth="1"/>
    <col min="8" max="8" width="12.1640625" bestFit="1" customWidth="1"/>
    <col min="9" max="9" width="15.33203125" customWidth="1"/>
    <col min="10" max="10" width="21.33203125" bestFit="1" customWidth="1"/>
    <col min="11" max="11" width="80.83203125" customWidth="1"/>
    <col min="12" max="12" width="11.1640625" bestFit="1" customWidth="1"/>
    <col min="13" max="13" width="13.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3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15.5" customHeight="1" thickBot="1" x14ac:dyDescent="0.25">
      <c r="A4" s="77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32" x14ac:dyDescent="0.2">
      <c r="A5" s="96">
        <v>1</v>
      </c>
      <c r="B5" s="97" t="s">
        <v>135</v>
      </c>
      <c r="C5" s="98" t="s">
        <v>34</v>
      </c>
      <c r="D5" s="98">
        <v>70991278</v>
      </c>
      <c r="E5" s="98">
        <v>2002639</v>
      </c>
      <c r="F5" s="145">
        <v>600050718</v>
      </c>
      <c r="G5" s="100" t="s">
        <v>137</v>
      </c>
      <c r="H5" s="107" t="s">
        <v>36</v>
      </c>
      <c r="I5" s="107" t="s">
        <v>37</v>
      </c>
      <c r="J5" s="107" t="s">
        <v>136</v>
      </c>
      <c r="K5" s="100" t="s">
        <v>137</v>
      </c>
      <c r="L5" s="103">
        <v>18000000</v>
      </c>
      <c r="M5" s="104">
        <f>L5/100*70</f>
        <v>12600000</v>
      </c>
      <c r="N5" s="105">
        <v>2022</v>
      </c>
      <c r="O5" s="99">
        <v>2022</v>
      </c>
      <c r="P5" s="105"/>
      <c r="Q5" s="106"/>
      <c r="R5" s="106"/>
      <c r="S5" s="99"/>
      <c r="T5" s="107"/>
      <c r="U5" s="107"/>
      <c r="V5" s="107"/>
      <c r="W5" s="107"/>
      <c r="X5" s="107"/>
      <c r="Y5" s="105"/>
      <c r="Z5" s="99"/>
    </row>
    <row r="6" spans="1:26" s="108" customFormat="1" ht="33" thickBot="1" x14ac:dyDescent="0.25">
      <c r="A6" s="126">
        <v>2</v>
      </c>
      <c r="B6" s="127" t="s">
        <v>135</v>
      </c>
      <c r="C6" s="128" t="s">
        <v>34</v>
      </c>
      <c r="D6" s="128">
        <v>70991278</v>
      </c>
      <c r="E6" s="128">
        <v>2002639</v>
      </c>
      <c r="F6" s="160">
        <v>600050718</v>
      </c>
      <c r="G6" s="130" t="s">
        <v>124</v>
      </c>
      <c r="H6" s="139" t="s">
        <v>36</v>
      </c>
      <c r="I6" s="139" t="s">
        <v>37</v>
      </c>
      <c r="J6" s="139" t="s">
        <v>136</v>
      </c>
      <c r="K6" s="130" t="s">
        <v>124</v>
      </c>
      <c r="L6" s="133">
        <v>500000</v>
      </c>
      <c r="M6" s="134">
        <f t="shared" ref="M6" si="0">L6/100*70</f>
        <v>350000</v>
      </c>
      <c r="N6" s="137">
        <v>2022</v>
      </c>
      <c r="O6" s="129">
        <v>2022</v>
      </c>
      <c r="P6" s="137"/>
      <c r="Q6" s="138" t="s">
        <v>41</v>
      </c>
      <c r="R6" s="138"/>
      <c r="S6" s="129"/>
      <c r="T6" s="139"/>
      <c r="U6" s="139"/>
      <c r="V6" s="139"/>
      <c r="W6" s="139"/>
      <c r="X6" s="139"/>
      <c r="Y6" s="137"/>
      <c r="Z6" s="129"/>
    </row>
    <row r="7" spans="1:26" x14ac:dyDescent="0.2">
      <c r="L7" s="14"/>
      <c r="M7" s="14"/>
    </row>
    <row r="8" spans="1:26" x14ac:dyDescent="0.2">
      <c r="L8" s="14"/>
      <c r="M8" s="1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1DB3-2FC1-47A8-8A55-8D91D4A19D04}">
  <sheetPr>
    <tabColor rgb="FF00B0F0"/>
    <pageSetUpPr fitToPage="1"/>
  </sheetPr>
  <dimension ref="A1:Z31"/>
  <sheetViews>
    <sheetView zoomScale="90" zoomScaleNormal="90" zoomScaleSheetLayoutView="40" zoomScalePageLayoutView="50" workbookViewId="0">
      <selection activeCell="A5" sqref="A5:XFD31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10.1640625" customWidth="1"/>
    <col min="5" max="6" width="11.1640625" bestFit="1" customWidth="1"/>
    <col min="7" max="7" width="80.83203125" customWidth="1"/>
    <col min="8" max="8" width="11.6640625" bestFit="1" customWidth="1"/>
    <col min="9" max="9" width="15" customWidth="1"/>
    <col min="10" max="10" width="17" bestFit="1" customWidth="1"/>
    <col min="11" max="11" width="80.83203125" customWidth="1"/>
    <col min="12" max="12" width="12.1640625" customWidth="1"/>
    <col min="13" max="13" width="12.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6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8" customHeight="1" thickBot="1" x14ac:dyDescent="0.25">
      <c r="A4" s="49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32" x14ac:dyDescent="0.2">
      <c r="A5" s="96">
        <v>1</v>
      </c>
      <c r="B5" s="97" t="s">
        <v>102</v>
      </c>
      <c r="C5" s="98" t="s">
        <v>103</v>
      </c>
      <c r="D5" s="98">
        <v>72055758</v>
      </c>
      <c r="E5" s="98">
        <v>102374881</v>
      </c>
      <c r="F5" s="145">
        <v>691001511</v>
      </c>
      <c r="G5" s="100" t="s">
        <v>105</v>
      </c>
      <c r="H5" s="100" t="s">
        <v>36</v>
      </c>
      <c r="I5" s="100" t="s">
        <v>37</v>
      </c>
      <c r="J5" s="100" t="s">
        <v>104</v>
      </c>
      <c r="K5" s="101" t="s">
        <v>105</v>
      </c>
      <c r="L5" s="103">
        <v>5000000</v>
      </c>
      <c r="M5" s="104">
        <f>L5/100*70</f>
        <v>3500000</v>
      </c>
      <c r="N5" s="105"/>
      <c r="O5" s="99"/>
      <c r="P5" s="105"/>
      <c r="Q5" s="106"/>
      <c r="R5" s="106"/>
      <c r="S5" s="99"/>
      <c r="T5" s="107"/>
      <c r="U5" s="107"/>
      <c r="V5" s="107"/>
      <c r="W5" s="107"/>
      <c r="X5" s="107"/>
      <c r="Y5" s="105"/>
      <c r="Z5" s="99"/>
    </row>
    <row r="6" spans="1:26" s="108" customFormat="1" ht="32" x14ac:dyDescent="0.2">
      <c r="A6" s="109">
        <v>2</v>
      </c>
      <c r="B6" s="110" t="s">
        <v>102</v>
      </c>
      <c r="C6" s="111" t="s">
        <v>103</v>
      </c>
      <c r="D6" s="111">
        <v>72055758</v>
      </c>
      <c r="E6" s="111">
        <v>102374881</v>
      </c>
      <c r="F6" s="151">
        <v>691001511</v>
      </c>
      <c r="G6" s="113" t="s">
        <v>106</v>
      </c>
      <c r="H6" s="113" t="s">
        <v>36</v>
      </c>
      <c r="I6" s="113" t="s">
        <v>37</v>
      </c>
      <c r="J6" s="113" t="s">
        <v>104</v>
      </c>
      <c r="K6" s="114" t="s">
        <v>106</v>
      </c>
      <c r="L6" s="116">
        <v>25000000</v>
      </c>
      <c r="M6" s="117">
        <f t="shared" ref="M6:M31" si="0">L6/100*70</f>
        <v>17500000</v>
      </c>
      <c r="N6" s="118">
        <v>2020</v>
      </c>
      <c r="O6" s="112">
        <v>2022</v>
      </c>
      <c r="P6" s="118"/>
      <c r="Q6" s="119"/>
      <c r="R6" s="119"/>
      <c r="S6" s="112"/>
      <c r="T6" s="120"/>
      <c r="U6" s="120"/>
      <c r="V6" s="120"/>
      <c r="W6" s="120"/>
      <c r="X6" s="120"/>
      <c r="Y6" s="118"/>
      <c r="Z6" s="112"/>
    </row>
    <row r="7" spans="1:26" s="108" customFormat="1" ht="32" x14ac:dyDescent="0.2">
      <c r="A7" s="109">
        <v>3</v>
      </c>
      <c r="B7" s="110" t="s">
        <v>102</v>
      </c>
      <c r="C7" s="111" t="s">
        <v>103</v>
      </c>
      <c r="D7" s="111">
        <v>72055758</v>
      </c>
      <c r="E7" s="111">
        <v>102374881</v>
      </c>
      <c r="F7" s="151">
        <v>691001511</v>
      </c>
      <c r="G7" s="113" t="s">
        <v>107</v>
      </c>
      <c r="H7" s="113" t="s">
        <v>36</v>
      </c>
      <c r="I7" s="113" t="s">
        <v>37</v>
      </c>
      <c r="J7" s="113" t="s">
        <v>104</v>
      </c>
      <c r="K7" s="114" t="s">
        <v>107</v>
      </c>
      <c r="L7" s="116">
        <v>1000000</v>
      </c>
      <c r="M7" s="117">
        <f t="shared" si="0"/>
        <v>700000</v>
      </c>
      <c r="N7" s="118">
        <v>2020</v>
      </c>
      <c r="O7" s="112">
        <v>2022</v>
      </c>
      <c r="P7" s="118"/>
      <c r="Q7" s="119"/>
      <c r="R7" s="119"/>
      <c r="S7" s="112"/>
      <c r="T7" s="120"/>
      <c r="U7" s="120"/>
      <c r="V7" s="120"/>
      <c r="W7" s="120"/>
      <c r="X7" s="120"/>
      <c r="Y7" s="118"/>
      <c r="Z7" s="112"/>
    </row>
    <row r="8" spans="1:26" s="108" customFormat="1" ht="32" x14ac:dyDescent="0.2">
      <c r="A8" s="109">
        <v>4</v>
      </c>
      <c r="B8" s="110" t="s">
        <v>102</v>
      </c>
      <c r="C8" s="111" t="s">
        <v>103</v>
      </c>
      <c r="D8" s="111">
        <v>72055758</v>
      </c>
      <c r="E8" s="111">
        <v>102374881</v>
      </c>
      <c r="F8" s="151">
        <v>691001511</v>
      </c>
      <c r="G8" s="113" t="s">
        <v>108</v>
      </c>
      <c r="H8" s="113" t="s">
        <v>36</v>
      </c>
      <c r="I8" s="113" t="s">
        <v>37</v>
      </c>
      <c r="J8" s="113" t="s">
        <v>104</v>
      </c>
      <c r="K8" s="114" t="s">
        <v>108</v>
      </c>
      <c r="L8" s="116">
        <v>2500000</v>
      </c>
      <c r="M8" s="117">
        <f t="shared" si="0"/>
        <v>1750000</v>
      </c>
      <c r="N8" s="122">
        <v>2024</v>
      </c>
      <c r="O8" s="123">
        <v>2026</v>
      </c>
      <c r="P8" s="122"/>
      <c r="Q8" s="124"/>
      <c r="R8" s="124"/>
      <c r="S8" s="123"/>
      <c r="T8" s="125"/>
      <c r="U8" s="125"/>
      <c r="V8" s="125"/>
      <c r="W8" s="125"/>
      <c r="X8" s="125"/>
      <c r="Y8" s="122"/>
      <c r="Z8" s="123"/>
    </row>
    <row r="9" spans="1:26" s="108" customFormat="1" ht="32" x14ac:dyDescent="0.2">
      <c r="A9" s="208">
        <v>5</v>
      </c>
      <c r="B9" s="110" t="s">
        <v>102</v>
      </c>
      <c r="C9" s="111" t="s">
        <v>103</v>
      </c>
      <c r="D9" s="111">
        <v>72055758</v>
      </c>
      <c r="E9" s="111">
        <v>102374881</v>
      </c>
      <c r="F9" s="151">
        <v>691001511</v>
      </c>
      <c r="G9" s="113" t="s">
        <v>109</v>
      </c>
      <c r="H9" s="113" t="s">
        <v>36</v>
      </c>
      <c r="I9" s="113" t="s">
        <v>37</v>
      </c>
      <c r="J9" s="113" t="s">
        <v>104</v>
      </c>
      <c r="K9" s="114" t="s">
        <v>109</v>
      </c>
      <c r="L9" s="116">
        <v>300000</v>
      </c>
      <c r="M9" s="117">
        <f t="shared" si="0"/>
        <v>210000</v>
      </c>
      <c r="N9" s="118">
        <v>2022</v>
      </c>
      <c r="O9" s="112">
        <v>2023</v>
      </c>
      <c r="P9" s="118"/>
      <c r="Q9" s="119"/>
      <c r="R9" s="119"/>
      <c r="S9" s="112" t="s">
        <v>41</v>
      </c>
      <c r="T9" s="120"/>
      <c r="U9" s="120"/>
      <c r="V9" s="120"/>
      <c r="W9" s="120"/>
      <c r="X9" s="120" t="s">
        <v>41</v>
      </c>
      <c r="Y9" s="118"/>
      <c r="Z9" s="112"/>
    </row>
    <row r="10" spans="1:26" s="108" customFormat="1" ht="32" x14ac:dyDescent="0.2">
      <c r="A10" s="208">
        <v>6</v>
      </c>
      <c r="B10" s="110" t="s">
        <v>102</v>
      </c>
      <c r="C10" s="111" t="s">
        <v>103</v>
      </c>
      <c r="D10" s="111">
        <v>72055758</v>
      </c>
      <c r="E10" s="111">
        <v>102374881</v>
      </c>
      <c r="F10" s="151">
        <v>691001511</v>
      </c>
      <c r="G10" s="113" t="s">
        <v>110</v>
      </c>
      <c r="H10" s="113" t="s">
        <v>36</v>
      </c>
      <c r="I10" s="113" t="s">
        <v>37</v>
      </c>
      <c r="J10" s="113" t="s">
        <v>104</v>
      </c>
      <c r="K10" s="114" t="s">
        <v>110</v>
      </c>
      <c r="L10" s="116">
        <v>1500000</v>
      </c>
      <c r="M10" s="117">
        <f t="shared" si="0"/>
        <v>1050000</v>
      </c>
      <c r="N10" s="118">
        <v>2021</v>
      </c>
      <c r="O10" s="112">
        <v>2026</v>
      </c>
      <c r="P10" s="118"/>
      <c r="Q10" s="119"/>
      <c r="R10" s="119"/>
      <c r="S10" s="112"/>
      <c r="T10" s="120"/>
      <c r="U10" s="120"/>
      <c r="V10" s="120"/>
      <c r="W10" s="120"/>
      <c r="X10" s="120"/>
      <c r="Y10" s="118"/>
      <c r="Z10" s="112"/>
    </row>
    <row r="11" spans="1:26" s="108" customFormat="1" ht="32" x14ac:dyDescent="0.2">
      <c r="A11" s="208">
        <v>7</v>
      </c>
      <c r="B11" s="110" t="s">
        <v>102</v>
      </c>
      <c r="C11" s="111" t="s">
        <v>103</v>
      </c>
      <c r="D11" s="111">
        <v>72055758</v>
      </c>
      <c r="E11" s="111">
        <v>102374881</v>
      </c>
      <c r="F11" s="151">
        <v>691001511</v>
      </c>
      <c r="G11" s="113" t="s">
        <v>111</v>
      </c>
      <c r="H11" s="113" t="s">
        <v>36</v>
      </c>
      <c r="I11" s="113" t="s">
        <v>37</v>
      </c>
      <c r="J11" s="113" t="s">
        <v>104</v>
      </c>
      <c r="K11" s="114" t="s">
        <v>111</v>
      </c>
      <c r="L11" s="116">
        <v>1500000</v>
      </c>
      <c r="M11" s="117">
        <f t="shared" si="0"/>
        <v>1050000</v>
      </c>
      <c r="N11" s="118">
        <v>2021</v>
      </c>
      <c r="O11" s="112">
        <v>2026</v>
      </c>
      <c r="P11" s="118"/>
      <c r="Q11" s="119"/>
      <c r="R11" s="119"/>
      <c r="S11" s="112"/>
      <c r="T11" s="120"/>
      <c r="U11" s="120"/>
      <c r="V11" s="120"/>
      <c r="W11" s="120"/>
      <c r="X11" s="120"/>
      <c r="Y11" s="118"/>
      <c r="Z11" s="112"/>
    </row>
    <row r="12" spans="1:26" s="108" customFormat="1" ht="32" x14ac:dyDescent="0.2">
      <c r="A12" s="208">
        <v>8</v>
      </c>
      <c r="B12" s="110" t="s">
        <v>102</v>
      </c>
      <c r="C12" s="111" t="s">
        <v>103</v>
      </c>
      <c r="D12" s="111">
        <v>72055758</v>
      </c>
      <c r="E12" s="111">
        <v>102374881</v>
      </c>
      <c r="F12" s="151">
        <v>691001511</v>
      </c>
      <c r="G12" s="113" t="s">
        <v>112</v>
      </c>
      <c r="H12" s="113" t="s">
        <v>36</v>
      </c>
      <c r="I12" s="113" t="s">
        <v>37</v>
      </c>
      <c r="J12" s="113" t="s">
        <v>104</v>
      </c>
      <c r="K12" s="114" t="s">
        <v>112</v>
      </c>
      <c r="L12" s="116">
        <v>2500000</v>
      </c>
      <c r="M12" s="117">
        <f t="shared" si="0"/>
        <v>1750000</v>
      </c>
      <c r="N12" s="118">
        <v>2021</v>
      </c>
      <c r="O12" s="112">
        <v>2023</v>
      </c>
      <c r="P12" s="118"/>
      <c r="Q12" s="119"/>
      <c r="R12" s="119"/>
      <c r="S12" s="112"/>
      <c r="T12" s="120"/>
      <c r="U12" s="120"/>
      <c r="V12" s="120"/>
      <c r="W12" s="120"/>
      <c r="X12" s="120"/>
      <c r="Y12" s="118"/>
      <c r="Z12" s="112"/>
    </row>
    <row r="13" spans="1:26" s="108" customFormat="1" ht="32" x14ac:dyDescent="0.2">
      <c r="A13" s="208">
        <v>9</v>
      </c>
      <c r="B13" s="110" t="s">
        <v>102</v>
      </c>
      <c r="C13" s="111" t="s">
        <v>103</v>
      </c>
      <c r="D13" s="111">
        <v>72055758</v>
      </c>
      <c r="E13" s="111">
        <v>102374881</v>
      </c>
      <c r="F13" s="151">
        <v>691001511</v>
      </c>
      <c r="G13" s="113" t="s">
        <v>113</v>
      </c>
      <c r="H13" s="113" t="s">
        <v>36</v>
      </c>
      <c r="I13" s="113" t="s">
        <v>37</v>
      </c>
      <c r="J13" s="113" t="s">
        <v>104</v>
      </c>
      <c r="K13" s="114" t="s">
        <v>113</v>
      </c>
      <c r="L13" s="116">
        <v>800000</v>
      </c>
      <c r="M13" s="117">
        <f t="shared" si="0"/>
        <v>560000</v>
      </c>
      <c r="N13" s="118">
        <v>2021</v>
      </c>
      <c r="O13" s="112">
        <v>2022</v>
      </c>
      <c r="P13" s="118"/>
      <c r="Q13" s="119" t="s">
        <v>41</v>
      </c>
      <c r="R13" s="119"/>
      <c r="S13" s="112"/>
      <c r="T13" s="120"/>
      <c r="U13" s="120"/>
      <c r="V13" s="120"/>
      <c r="W13" s="120"/>
      <c r="X13" s="120"/>
      <c r="Y13" s="118"/>
      <c r="Z13" s="112"/>
    </row>
    <row r="14" spans="1:26" s="108" customFormat="1" ht="32" x14ac:dyDescent="0.2">
      <c r="A14" s="208">
        <v>10</v>
      </c>
      <c r="B14" s="110" t="s">
        <v>102</v>
      </c>
      <c r="C14" s="111" t="s">
        <v>103</v>
      </c>
      <c r="D14" s="111">
        <v>72055758</v>
      </c>
      <c r="E14" s="111">
        <v>102374881</v>
      </c>
      <c r="F14" s="151">
        <v>691001511</v>
      </c>
      <c r="G14" s="113" t="s">
        <v>114</v>
      </c>
      <c r="H14" s="113" t="s">
        <v>36</v>
      </c>
      <c r="I14" s="113" t="s">
        <v>37</v>
      </c>
      <c r="J14" s="113" t="s">
        <v>104</v>
      </c>
      <c r="K14" s="114" t="s">
        <v>114</v>
      </c>
      <c r="L14" s="116">
        <v>500000</v>
      </c>
      <c r="M14" s="117">
        <f t="shared" si="0"/>
        <v>350000</v>
      </c>
      <c r="N14" s="118">
        <v>2021</v>
      </c>
      <c r="O14" s="112">
        <v>2022</v>
      </c>
      <c r="P14" s="118"/>
      <c r="Q14" s="119"/>
      <c r="R14" s="119"/>
      <c r="S14" s="112"/>
      <c r="T14" s="120"/>
      <c r="U14" s="120"/>
      <c r="V14" s="120"/>
      <c r="W14" s="120"/>
      <c r="X14" s="120"/>
      <c r="Y14" s="118"/>
      <c r="Z14" s="112"/>
    </row>
    <row r="15" spans="1:26" s="108" customFormat="1" ht="32" x14ac:dyDescent="0.2">
      <c r="A15" s="208">
        <v>11</v>
      </c>
      <c r="B15" s="110" t="s">
        <v>102</v>
      </c>
      <c r="C15" s="111" t="s">
        <v>103</v>
      </c>
      <c r="D15" s="111">
        <v>72055758</v>
      </c>
      <c r="E15" s="111">
        <v>102374881</v>
      </c>
      <c r="F15" s="151">
        <v>691001511</v>
      </c>
      <c r="G15" s="113" t="s">
        <v>115</v>
      </c>
      <c r="H15" s="113" t="s">
        <v>36</v>
      </c>
      <c r="I15" s="113" t="s">
        <v>37</v>
      </c>
      <c r="J15" s="113" t="s">
        <v>104</v>
      </c>
      <c r="K15" s="114" t="s">
        <v>115</v>
      </c>
      <c r="L15" s="116">
        <v>800000</v>
      </c>
      <c r="M15" s="117">
        <f t="shared" si="0"/>
        <v>560000</v>
      </c>
      <c r="N15" s="118">
        <v>2020</v>
      </c>
      <c r="O15" s="112">
        <v>2022</v>
      </c>
      <c r="P15" s="118" t="s">
        <v>41</v>
      </c>
      <c r="Q15" s="119" t="s">
        <v>41</v>
      </c>
      <c r="R15" s="119"/>
      <c r="S15" s="112" t="s">
        <v>41</v>
      </c>
      <c r="T15" s="120"/>
      <c r="U15" s="120"/>
      <c r="V15" s="120"/>
      <c r="W15" s="120"/>
      <c r="X15" s="120"/>
      <c r="Y15" s="118"/>
      <c r="Z15" s="112"/>
    </row>
    <row r="16" spans="1:26" s="108" customFormat="1" ht="32" x14ac:dyDescent="0.2">
      <c r="A16" s="208">
        <v>12</v>
      </c>
      <c r="B16" s="110" t="s">
        <v>102</v>
      </c>
      <c r="C16" s="111" t="s">
        <v>103</v>
      </c>
      <c r="D16" s="111">
        <v>72055758</v>
      </c>
      <c r="E16" s="111">
        <v>102374881</v>
      </c>
      <c r="F16" s="151">
        <v>691001511</v>
      </c>
      <c r="G16" s="113" t="s">
        <v>116</v>
      </c>
      <c r="H16" s="113" t="s">
        <v>36</v>
      </c>
      <c r="I16" s="113" t="s">
        <v>37</v>
      </c>
      <c r="J16" s="113" t="s">
        <v>104</v>
      </c>
      <c r="K16" s="114" t="s">
        <v>116</v>
      </c>
      <c r="L16" s="116">
        <v>300000</v>
      </c>
      <c r="M16" s="117">
        <f t="shared" si="0"/>
        <v>210000</v>
      </c>
      <c r="N16" s="118">
        <v>2021</v>
      </c>
      <c r="O16" s="112">
        <v>2023</v>
      </c>
      <c r="P16" s="118"/>
      <c r="Q16" s="119"/>
      <c r="R16" s="119"/>
      <c r="S16" s="112"/>
      <c r="T16" s="120"/>
      <c r="U16" s="120"/>
      <c r="V16" s="120"/>
      <c r="W16" s="120"/>
      <c r="X16" s="120"/>
      <c r="Y16" s="118"/>
      <c r="Z16" s="112"/>
    </row>
    <row r="17" spans="1:26" s="108" customFormat="1" ht="32" x14ac:dyDescent="0.2">
      <c r="A17" s="208">
        <v>13</v>
      </c>
      <c r="B17" s="110" t="s">
        <v>102</v>
      </c>
      <c r="C17" s="111" t="s">
        <v>103</v>
      </c>
      <c r="D17" s="111">
        <v>72055758</v>
      </c>
      <c r="E17" s="111">
        <v>102374881</v>
      </c>
      <c r="F17" s="151">
        <v>691001511</v>
      </c>
      <c r="G17" s="113" t="s">
        <v>117</v>
      </c>
      <c r="H17" s="113" t="s">
        <v>36</v>
      </c>
      <c r="I17" s="113" t="s">
        <v>37</v>
      </c>
      <c r="J17" s="113" t="s">
        <v>104</v>
      </c>
      <c r="K17" s="114" t="s">
        <v>117</v>
      </c>
      <c r="L17" s="116">
        <v>1500000</v>
      </c>
      <c r="M17" s="117">
        <f t="shared" si="0"/>
        <v>1050000</v>
      </c>
      <c r="N17" s="118">
        <v>2022</v>
      </c>
      <c r="O17" s="112">
        <v>2023</v>
      </c>
      <c r="P17" s="118"/>
      <c r="Q17" s="119"/>
      <c r="R17" s="119"/>
      <c r="S17" s="112" t="s">
        <v>41</v>
      </c>
      <c r="T17" s="120"/>
      <c r="U17" s="120"/>
      <c r="V17" s="120"/>
      <c r="W17" s="120"/>
      <c r="X17" s="120"/>
      <c r="Y17" s="118"/>
      <c r="Z17" s="112"/>
    </row>
    <row r="18" spans="1:26" s="108" customFormat="1" ht="32" x14ac:dyDescent="0.2">
      <c r="A18" s="208">
        <v>14</v>
      </c>
      <c r="B18" s="110" t="s">
        <v>102</v>
      </c>
      <c r="C18" s="111" t="s">
        <v>103</v>
      </c>
      <c r="D18" s="111">
        <v>72055758</v>
      </c>
      <c r="E18" s="111">
        <v>102374881</v>
      </c>
      <c r="F18" s="151">
        <v>691001511</v>
      </c>
      <c r="G18" s="113" t="s">
        <v>118</v>
      </c>
      <c r="H18" s="113" t="s">
        <v>36</v>
      </c>
      <c r="I18" s="113" t="s">
        <v>37</v>
      </c>
      <c r="J18" s="113" t="s">
        <v>104</v>
      </c>
      <c r="K18" s="114" t="s">
        <v>118</v>
      </c>
      <c r="L18" s="116">
        <v>300000</v>
      </c>
      <c r="M18" s="117">
        <f t="shared" si="0"/>
        <v>210000</v>
      </c>
      <c r="N18" s="118">
        <v>2022</v>
      </c>
      <c r="O18" s="112">
        <v>2024</v>
      </c>
      <c r="P18" s="118"/>
      <c r="Q18" s="119"/>
      <c r="R18" s="119" t="s">
        <v>41</v>
      </c>
      <c r="S18" s="112"/>
      <c r="T18" s="120"/>
      <c r="U18" s="120"/>
      <c r="V18" s="120"/>
      <c r="W18" s="120"/>
      <c r="X18" s="120"/>
      <c r="Y18" s="118"/>
      <c r="Z18" s="112"/>
    </row>
    <row r="19" spans="1:26" s="108" customFormat="1" ht="32" x14ac:dyDescent="0.2">
      <c r="A19" s="208">
        <v>15</v>
      </c>
      <c r="B19" s="110" t="s">
        <v>102</v>
      </c>
      <c r="C19" s="111" t="s">
        <v>103</v>
      </c>
      <c r="D19" s="111">
        <v>72055758</v>
      </c>
      <c r="E19" s="111">
        <v>102374881</v>
      </c>
      <c r="F19" s="151">
        <v>691001511</v>
      </c>
      <c r="G19" s="113" t="s">
        <v>119</v>
      </c>
      <c r="H19" s="113" t="s">
        <v>36</v>
      </c>
      <c r="I19" s="113" t="s">
        <v>37</v>
      </c>
      <c r="J19" s="113" t="s">
        <v>104</v>
      </c>
      <c r="K19" s="114" t="s">
        <v>119</v>
      </c>
      <c r="L19" s="116">
        <v>6000000</v>
      </c>
      <c r="M19" s="117">
        <f t="shared" si="0"/>
        <v>4200000</v>
      </c>
      <c r="N19" s="118">
        <v>2021</v>
      </c>
      <c r="O19" s="112">
        <v>2026</v>
      </c>
      <c r="P19" s="118"/>
      <c r="Q19" s="119"/>
      <c r="R19" s="119"/>
      <c r="S19" s="112"/>
      <c r="T19" s="120"/>
      <c r="U19" s="120"/>
      <c r="V19" s="120"/>
      <c r="W19" s="120"/>
      <c r="X19" s="120"/>
      <c r="Y19" s="118"/>
      <c r="Z19" s="112"/>
    </row>
    <row r="20" spans="1:26" s="108" customFormat="1" ht="32" x14ac:dyDescent="0.2">
      <c r="A20" s="208">
        <v>16</v>
      </c>
      <c r="B20" s="110" t="s">
        <v>102</v>
      </c>
      <c r="C20" s="111" t="s">
        <v>103</v>
      </c>
      <c r="D20" s="111">
        <v>72055758</v>
      </c>
      <c r="E20" s="111">
        <v>102374881</v>
      </c>
      <c r="F20" s="151">
        <v>691001511</v>
      </c>
      <c r="G20" s="113" t="s">
        <v>120</v>
      </c>
      <c r="H20" s="113" t="s">
        <v>36</v>
      </c>
      <c r="I20" s="113" t="s">
        <v>37</v>
      </c>
      <c r="J20" s="113" t="s">
        <v>104</v>
      </c>
      <c r="K20" s="114" t="s">
        <v>120</v>
      </c>
      <c r="L20" s="116">
        <v>500000</v>
      </c>
      <c r="M20" s="117">
        <f t="shared" si="0"/>
        <v>350000</v>
      </c>
      <c r="N20" s="118">
        <v>2021</v>
      </c>
      <c r="O20" s="112">
        <v>2023</v>
      </c>
      <c r="P20" s="118"/>
      <c r="Q20" s="119"/>
      <c r="R20" s="119"/>
      <c r="S20" s="112"/>
      <c r="T20" s="120"/>
      <c r="U20" s="120"/>
      <c r="V20" s="120"/>
      <c r="W20" s="120"/>
      <c r="X20" s="120"/>
      <c r="Y20" s="118"/>
      <c r="Z20" s="112"/>
    </row>
    <row r="21" spans="1:26" s="108" customFormat="1" ht="32" x14ac:dyDescent="0.2">
      <c r="A21" s="208">
        <v>17</v>
      </c>
      <c r="B21" s="110" t="s">
        <v>102</v>
      </c>
      <c r="C21" s="111" t="s">
        <v>103</v>
      </c>
      <c r="D21" s="111">
        <v>72055758</v>
      </c>
      <c r="E21" s="111">
        <v>102374881</v>
      </c>
      <c r="F21" s="151">
        <v>691001511</v>
      </c>
      <c r="G21" s="113" t="s">
        <v>121</v>
      </c>
      <c r="H21" s="113" t="s">
        <v>36</v>
      </c>
      <c r="I21" s="113" t="s">
        <v>37</v>
      </c>
      <c r="J21" s="113" t="s">
        <v>104</v>
      </c>
      <c r="K21" s="114" t="s">
        <v>121</v>
      </c>
      <c r="L21" s="116">
        <v>1200000</v>
      </c>
      <c r="M21" s="117">
        <f t="shared" si="0"/>
        <v>840000</v>
      </c>
      <c r="N21" s="118">
        <v>2021</v>
      </c>
      <c r="O21" s="112">
        <v>2023</v>
      </c>
      <c r="P21" s="118" t="s">
        <v>41</v>
      </c>
      <c r="Q21" s="119" t="s">
        <v>41</v>
      </c>
      <c r="R21" s="119" t="s">
        <v>41</v>
      </c>
      <c r="S21" s="112"/>
      <c r="T21" s="120"/>
      <c r="U21" s="120"/>
      <c r="V21" s="120"/>
      <c r="W21" s="120"/>
      <c r="X21" s="120"/>
      <c r="Y21" s="118"/>
      <c r="Z21" s="112"/>
    </row>
    <row r="22" spans="1:26" s="108" customFormat="1" ht="32" x14ac:dyDescent="0.2">
      <c r="A22" s="208">
        <v>18</v>
      </c>
      <c r="B22" s="110" t="s">
        <v>102</v>
      </c>
      <c r="C22" s="111" t="s">
        <v>103</v>
      </c>
      <c r="D22" s="111">
        <v>72055758</v>
      </c>
      <c r="E22" s="111">
        <v>102374881</v>
      </c>
      <c r="F22" s="151">
        <v>691001511</v>
      </c>
      <c r="G22" s="113" t="s">
        <v>122</v>
      </c>
      <c r="H22" s="113" t="s">
        <v>36</v>
      </c>
      <c r="I22" s="113" t="s">
        <v>37</v>
      </c>
      <c r="J22" s="113" t="s">
        <v>104</v>
      </c>
      <c r="K22" s="114" t="s">
        <v>122</v>
      </c>
      <c r="L22" s="116">
        <v>25000000</v>
      </c>
      <c r="M22" s="117">
        <f t="shared" si="0"/>
        <v>17500000</v>
      </c>
      <c r="N22" s="118">
        <v>2023</v>
      </c>
      <c r="O22" s="112">
        <v>2026</v>
      </c>
      <c r="P22" s="118"/>
      <c r="Q22" s="119"/>
      <c r="R22" s="119"/>
      <c r="S22" s="112"/>
      <c r="T22" s="120"/>
      <c r="U22" s="120"/>
      <c r="V22" s="120"/>
      <c r="W22" s="120"/>
      <c r="X22" s="120"/>
      <c r="Y22" s="118"/>
      <c r="Z22" s="112"/>
    </row>
    <row r="23" spans="1:26" s="108" customFormat="1" ht="32" x14ac:dyDescent="0.2">
      <c r="A23" s="208">
        <v>19</v>
      </c>
      <c r="B23" s="110" t="s">
        <v>102</v>
      </c>
      <c r="C23" s="111" t="s">
        <v>103</v>
      </c>
      <c r="D23" s="111">
        <v>72055758</v>
      </c>
      <c r="E23" s="111">
        <v>102374881</v>
      </c>
      <c r="F23" s="151">
        <v>691001511</v>
      </c>
      <c r="G23" s="113" t="s">
        <v>123</v>
      </c>
      <c r="H23" s="113" t="s">
        <v>36</v>
      </c>
      <c r="I23" s="113" t="s">
        <v>37</v>
      </c>
      <c r="J23" s="113" t="s">
        <v>104</v>
      </c>
      <c r="K23" s="114" t="s">
        <v>123</v>
      </c>
      <c r="L23" s="116">
        <v>500000</v>
      </c>
      <c r="M23" s="117">
        <f t="shared" si="0"/>
        <v>350000</v>
      </c>
      <c r="N23" s="118">
        <v>2022</v>
      </c>
      <c r="O23" s="112">
        <v>2028</v>
      </c>
      <c r="P23" s="118"/>
      <c r="Q23" s="119" t="s">
        <v>41</v>
      </c>
      <c r="R23" s="119" t="s">
        <v>41</v>
      </c>
      <c r="S23" s="112"/>
      <c r="T23" s="120"/>
      <c r="U23" s="120"/>
      <c r="V23" s="120"/>
      <c r="W23" s="120"/>
      <c r="X23" s="120"/>
      <c r="Y23" s="118"/>
      <c r="Z23" s="112"/>
    </row>
    <row r="24" spans="1:26" s="108" customFormat="1" ht="32" x14ac:dyDescent="0.2">
      <c r="A24" s="208">
        <v>20</v>
      </c>
      <c r="B24" s="110" t="s">
        <v>102</v>
      </c>
      <c r="C24" s="111" t="s">
        <v>103</v>
      </c>
      <c r="D24" s="111">
        <v>72055758</v>
      </c>
      <c r="E24" s="111">
        <v>102374881</v>
      </c>
      <c r="F24" s="151">
        <v>691001511</v>
      </c>
      <c r="G24" s="113" t="s">
        <v>124</v>
      </c>
      <c r="H24" s="113" t="s">
        <v>36</v>
      </c>
      <c r="I24" s="113" t="s">
        <v>37</v>
      </c>
      <c r="J24" s="113" t="s">
        <v>104</v>
      </c>
      <c r="K24" s="114" t="s">
        <v>124</v>
      </c>
      <c r="L24" s="116">
        <v>1800000</v>
      </c>
      <c r="M24" s="117">
        <f t="shared" si="0"/>
        <v>1260000</v>
      </c>
      <c r="N24" s="118">
        <v>2021</v>
      </c>
      <c r="O24" s="112">
        <v>2025</v>
      </c>
      <c r="P24" s="118"/>
      <c r="Q24" s="119" t="s">
        <v>41</v>
      </c>
      <c r="R24" s="119" t="s">
        <v>41</v>
      </c>
      <c r="S24" s="112"/>
      <c r="T24" s="120"/>
      <c r="U24" s="120"/>
      <c r="V24" s="120"/>
      <c r="W24" s="120"/>
      <c r="X24" s="120"/>
      <c r="Y24" s="118"/>
      <c r="Z24" s="112"/>
    </row>
    <row r="25" spans="1:26" s="108" customFormat="1" ht="32" x14ac:dyDescent="0.2">
      <c r="A25" s="208">
        <v>21</v>
      </c>
      <c r="B25" s="110" t="s">
        <v>102</v>
      </c>
      <c r="C25" s="111" t="s">
        <v>103</v>
      </c>
      <c r="D25" s="111">
        <v>72055758</v>
      </c>
      <c r="E25" s="111">
        <v>102374881</v>
      </c>
      <c r="F25" s="151">
        <v>691001511</v>
      </c>
      <c r="G25" s="113" t="s">
        <v>125</v>
      </c>
      <c r="H25" s="113" t="s">
        <v>36</v>
      </c>
      <c r="I25" s="113" t="s">
        <v>37</v>
      </c>
      <c r="J25" s="113" t="s">
        <v>104</v>
      </c>
      <c r="K25" s="114" t="s">
        <v>125</v>
      </c>
      <c r="L25" s="116">
        <v>800000</v>
      </c>
      <c r="M25" s="117">
        <f t="shared" si="0"/>
        <v>560000</v>
      </c>
      <c r="N25" s="118">
        <v>2020</v>
      </c>
      <c r="O25" s="112">
        <v>2028</v>
      </c>
      <c r="P25" s="118" t="s">
        <v>41</v>
      </c>
      <c r="Q25" s="119" t="s">
        <v>41</v>
      </c>
      <c r="R25" s="119"/>
      <c r="S25" s="112"/>
      <c r="T25" s="120"/>
      <c r="U25" s="120"/>
      <c r="V25" s="120"/>
      <c r="W25" s="120"/>
      <c r="X25" s="120"/>
      <c r="Y25" s="118"/>
      <c r="Z25" s="112"/>
    </row>
    <row r="26" spans="1:26" s="108" customFormat="1" ht="32" x14ac:dyDescent="0.2">
      <c r="A26" s="208">
        <v>22</v>
      </c>
      <c r="B26" s="110" t="s">
        <v>102</v>
      </c>
      <c r="C26" s="111" t="s">
        <v>103</v>
      </c>
      <c r="D26" s="111">
        <v>72055758</v>
      </c>
      <c r="E26" s="111">
        <v>102374881</v>
      </c>
      <c r="F26" s="151">
        <v>691001511</v>
      </c>
      <c r="G26" s="113" t="s">
        <v>126</v>
      </c>
      <c r="H26" s="113" t="s">
        <v>36</v>
      </c>
      <c r="I26" s="113" t="s">
        <v>37</v>
      </c>
      <c r="J26" s="113" t="s">
        <v>104</v>
      </c>
      <c r="K26" s="114" t="s">
        <v>126</v>
      </c>
      <c r="L26" s="116">
        <v>100000</v>
      </c>
      <c r="M26" s="117">
        <f t="shared" si="0"/>
        <v>70000</v>
      </c>
      <c r="N26" s="118">
        <v>2020</v>
      </c>
      <c r="O26" s="112">
        <v>2028</v>
      </c>
      <c r="P26" s="118"/>
      <c r="Q26" s="119"/>
      <c r="R26" s="119"/>
      <c r="S26" s="112"/>
      <c r="T26" s="120"/>
      <c r="U26" s="120"/>
      <c r="V26" s="120"/>
      <c r="W26" s="120"/>
      <c r="X26" s="120"/>
      <c r="Y26" s="118"/>
      <c r="Z26" s="112"/>
    </row>
    <row r="27" spans="1:26" s="108" customFormat="1" ht="32" x14ac:dyDescent="0.2">
      <c r="A27" s="208">
        <v>23</v>
      </c>
      <c r="B27" s="110" t="s">
        <v>102</v>
      </c>
      <c r="C27" s="111" t="s">
        <v>103</v>
      </c>
      <c r="D27" s="111">
        <v>72055758</v>
      </c>
      <c r="E27" s="111">
        <v>102374881</v>
      </c>
      <c r="F27" s="151">
        <v>691001511</v>
      </c>
      <c r="G27" s="113" t="s">
        <v>127</v>
      </c>
      <c r="H27" s="113" t="s">
        <v>36</v>
      </c>
      <c r="I27" s="113" t="s">
        <v>37</v>
      </c>
      <c r="J27" s="113" t="s">
        <v>104</v>
      </c>
      <c r="K27" s="114" t="s">
        <v>127</v>
      </c>
      <c r="L27" s="116">
        <v>200000</v>
      </c>
      <c r="M27" s="117">
        <f t="shared" si="0"/>
        <v>140000</v>
      </c>
      <c r="N27" s="118">
        <v>2020</v>
      </c>
      <c r="O27" s="112">
        <v>2028</v>
      </c>
      <c r="P27" s="118" t="s">
        <v>41</v>
      </c>
      <c r="Q27" s="119" t="s">
        <v>41</v>
      </c>
      <c r="R27" s="119" t="s">
        <v>41</v>
      </c>
      <c r="S27" s="112"/>
      <c r="T27" s="120"/>
      <c r="U27" s="120"/>
      <c r="V27" s="120"/>
      <c r="W27" s="120"/>
      <c r="X27" s="120"/>
      <c r="Y27" s="118"/>
      <c r="Z27" s="112"/>
    </row>
    <row r="28" spans="1:26" s="108" customFormat="1" ht="32" x14ac:dyDescent="0.2">
      <c r="A28" s="208">
        <v>24</v>
      </c>
      <c r="B28" s="110" t="s">
        <v>102</v>
      </c>
      <c r="C28" s="111" t="s">
        <v>103</v>
      </c>
      <c r="D28" s="111">
        <v>72055758</v>
      </c>
      <c r="E28" s="111">
        <v>102374881</v>
      </c>
      <c r="F28" s="151">
        <v>691001511</v>
      </c>
      <c r="G28" s="113" t="s">
        <v>128</v>
      </c>
      <c r="H28" s="113" t="s">
        <v>36</v>
      </c>
      <c r="I28" s="113" t="s">
        <v>37</v>
      </c>
      <c r="J28" s="113" t="s">
        <v>104</v>
      </c>
      <c r="K28" s="114" t="s">
        <v>128</v>
      </c>
      <c r="L28" s="116">
        <v>450000</v>
      </c>
      <c r="M28" s="117">
        <f t="shared" si="0"/>
        <v>315000</v>
      </c>
      <c r="N28" s="118">
        <v>2021</v>
      </c>
      <c r="O28" s="112">
        <v>2022</v>
      </c>
      <c r="P28" s="118"/>
      <c r="Q28" s="119"/>
      <c r="R28" s="119"/>
      <c r="S28" s="112"/>
      <c r="T28" s="120"/>
      <c r="U28" s="120"/>
      <c r="V28" s="120"/>
      <c r="W28" s="120"/>
      <c r="X28" s="120"/>
      <c r="Y28" s="118"/>
      <c r="Z28" s="112"/>
    </row>
    <row r="29" spans="1:26" s="108" customFormat="1" ht="32" x14ac:dyDescent="0.2">
      <c r="A29" s="208">
        <v>25</v>
      </c>
      <c r="B29" s="110" t="s">
        <v>102</v>
      </c>
      <c r="C29" s="111" t="s">
        <v>103</v>
      </c>
      <c r="D29" s="111">
        <v>72055758</v>
      </c>
      <c r="E29" s="111">
        <v>102374881</v>
      </c>
      <c r="F29" s="151">
        <v>691001511</v>
      </c>
      <c r="G29" s="113" t="s">
        <v>129</v>
      </c>
      <c r="H29" s="113" t="s">
        <v>36</v>
      </c>
      <c r="I29" s="113" t="s">
        <v>37</v>
      </c>
      <c r="J29" s="113" t="s">
        <v>104</v>
      </c>
      <c r="K29" s="114" t="s">
        <v>129</v>
      </c>
      <c r="L29" s="116">
        <v>10000000</v>
      </c>
      <c r="M29" s="117">
        <f t="shared" si="0"/>
        <v>7000000</v>
      </c>
      <c r="N29" s="118">
        <v>2020</v>
      </c>
      <c r="O29" s="112">
        <v>2023</v>
      </c>
      <c r="P29" s="118"/>
      <c r="Q29" s="119"/>
      <c r="R29" s="119"/>
      <c r="S29" s="112"/>
      <c r="T29" s="120"/>
      <c r="U29" s="120"/>
      <c r="V29" s="120"/>
      <c r="W29" s="120"/>
      <c r="X29" s="120"/>
      <c r="Y29" s="118"/>
      <c r="Z29" s="112"/>
    </row>
    <row r="30" spans="1:26" s="108" customFormat="1" ht="32" x14ac:dyDescent="0.2">
      <c r="A30" s="208">
        <v>26</v>
      </c>
      <c r="B30" s="110" t="s">
        <v>102</v>
      </c>
      <c r="C30" s="111" t="s">
        <v>103</v>
      </c>
      <c r="D30" s="111">
        <v>72055758</v>
      </c>
      <c r="E30" s="111">
        <v>102374881</v>
      </c>
      <c r="F30" s="151">
        <v>691001511</v>
      </c>
      <c r="G30" s="113" t="s">
        <v>130</v>
      </c>
      <c r="H30" s="113" t="s">
        <v>36</v>
      </c>
      <c r="I30" s="113" t="s">
        <v>37</v>
      </c>
      <c r="J30" s="113" t="s">
        <v>104</v>
      </c>
      <c r="K30" s="114" t="s">
        <v>130</v>
      </c>
      <c r="L30" s="116">
        <v>6000000</v>
      </c>
      <c r="M30" s="117">
        <f t="shared" si="0"/>
        <v>4200000</v>
      </c>
      <c r="N30" s="118">
        <v>2021</v>
      </c>
      <c r="O30" s="112">
        <v>2024</v>
      </c>
      <c r="P30" s="118"/>
      <c r="Q30" s="119"/>
      <c r="R30" s="119"/>
      <c r="S30" s="112"/>
      <c r="T30" s="120"/>
      <c r="U30" s="120"/>
      <c r="V30" s="120"/>
      <c r="W30" s="120"/>
      <c r="X30" s="120"/>
      <c r="Y30" s="118"/>
      <c r="Z30" s="112"/>
    </row>
    <row r="31" spans="1:26" s="108" customFormat="1" ht="33" thickBot="1" x14ac:dyDescent="0.25">
      <c r="A31" s="126">
        <v>27</v>
      </c>
      <c r="B31" s="127" t="s">
        <v>102</v>
      </c>
      <c r="C31" s="128" t="s">
        <v>103</v>
      </c>
      <c r="D31" s="128">
        <v>72055758</v>
      </c>
      <c r="E31" s="128">
        <v>102374881</v>
      </c>
      <c r="F31" s="160">
        <v>691001511</v>
      </c>
      <c r="G31" s="213" t="s">
        <v>138</v>
      </c>
      <c r="H31" s="113" t="s">
        <v>36</v>
      </c>
      <c r="I31" s="214" t="s">
        <v>37</v>
      </c>
      <c r="J31" s="214" t="s">
        <v>104</v>
      </c>
      <c r="K31" s="213" t="s">
        <v>138</v>
      </c>
      <c r="L31" s="133">
        <v>120000</v>
      </c>
      <c r="M31" s="216">
        <f t="shared" si="0"/>
        <v>84000</v>
      </c>
      <c r="N31" s="137">
        <v>2022</v>
      </c>
      <c r="O31" s="129">
        <v>2022</v>
      </c>
      <c r="P31" s="137"/>
      <c r="Q31" s="138"/>
      <c r="R31" s="138"/>
      <c r="S31" s="129"/>
      <c r="T31" s="139"/>
      <c r="U31" s="139"/>
      <c r="V31" s="139"/>
      <c r="W31" s="139"/>
      <c r="X31" s="139"/>
      <c r="Y31" s="137"/>
      <c r="Z31" s="129" t="s">
        <v>66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F05-0DFB-49C6-9311-0ACA901F07CD}">
  <sheetPr>
    <tabColor rgb="FF00B0F0"/>
    <pageSetUpPr fitToPage="1"/>
  </sheetPr>
  <dimension ref="A1:Z10"/>
  <sheetViews>
    <sheetView zoomScaleNormal="100" zoomScaleSheetLayoutView="40" zoomScalePageLayoutView="50" workbookViewId="0">
      <selection activeCell="A5" sqref="A5:XFD8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5" max="5" width="20.1640625" bestFit="1" customWidth="1"/>
    <col min="6" max="6" width="11.33203125" bestFit="1" customWidth="1"/>
    <col min="7" max="7" width="80.83203125" customWidth="1"/>
    <col min="8" max="8" width="11.6640625" bestFit="1" customWidth="1"/>
    <col min="9" max="9" width="14.5" customWidth="1"/>
    <col min="10" max="10" width="14.83203125" bestFit="1" customWidth="1"/>
    <col min="11" max="11" width="80.83203125" customWidth="1"/>
    <col min="12" max="12" width="9.83203125" bestFit="1" customWidth="1"/>
    <col min="13" max="13" width="11.832031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0.75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5.75" customHeight="1" thickBot="1" x14ac:dyDescent="0.25">
      <c r="A4" s="77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32" x14ac:dyDescent="0.2">
      <c r="A5" s="96">
        <v>1</v>
      </c>
      <c r="B5" s="97" t="s">
        <v>95</v>
      </c>
      <c r="C5" s="98" t="s">
        <v>96</v>
      </c>
      <c r="D5" s="98">
        <v>70837384</v>
      </c>
      <c r="E5" s="98" t="s">
        <v>97</v>
      </c>
      <c r="F5" s="204">
        <v>600021947</v>
      </c>
      <c r="G5" s="101" t="s">
        <v>55</v>
      </c>
      <c r="H5" s="100" t="s">
        <v>36</v>
      </c>
      <c r="I5" s="100" t="s">
        <v>37</v>
      </c>
      <c r="J5" s="100" t="s">
        <v>37</v>
      </c>
      <c r="K5" s="102" t="s">
        <v>55</v>
      </c>
      <c r="L5" s="103">
        <v>1300000</v>
      </c>
      <c r="M5" s="104">
        <f>L5/100*70</f>
        <v>910000</v>
      </c>
      <c r="N5" s="161">
        <v>2021</v>
      </c>
      <c r="O5" s="99">
        <v>2027</v>
      </c>
      <c r="P5" s="105" t="s">
        <v>41</v>
      </c>
      <c r="Q5" s="106" t="s">
        <v>41</v>
      </c>
      <c r="R5" s="106" t="s">
        <v>41</v>
      </c>
      <c r="S5" s="99" t="s">
        <v>41</v>
      </c>
      <c r="T5" s="107"/>
      <c r="U5" s="107"/>
      <c r="V5" s="107"/>
      <c r="W5" s="107"/>
      <c r="X5" s="107"/>
      <c r="Y5" s="105"/>
      <c r="Z5" s="99"/>
    </row>
    <row r="6" spans="1:26" s="108" customFormat="1" ht="32" x14ac:dyDescent="0.2">
      <c r="A6" s="109">
        <v>2</v>
      </c>
      <c r="B6" s="110" t="s">
        <v>95</v>
      </c>
      <c r="C6" s="111" t="s">
        <v>96</v>
      </c>
      <c r="D6" s="111">
        <v>70837384</v>
      </c>
      <c r="E6" s="111" t="s">
        <v>97</v>
      </c>
      <c r="F6" s="182">
        <v>600021947</v>
      </c>
      <c r="G6" s="114" t="s">
        <v>98</v>
      </c>
      <c r="H6" s="113" t="s">
        <v>36</v>
      </c>
      <c r="I6" s="113" t="s">
        <v>37</v>
      </c>
      <c r="J6" s="113" t="s">
        <v>37</v>
      </c>
      <c r="K6" s="115" t="s">
        <v>99</v>
      </c>
      <c r="L6" s="116">
        <v>40000000</v>
      </c>
      <c r="M6" s="117">
        <f t="shared" ref="M6:M7" si="0">L6/100*70</f>
        <v>28000000</v>
      </c>
      <c r="N6" s="162">
        <v>2021</v>
      </c>
      <c r="O6" s="112">
        <v>2027</v>
      </c>
      <c r="P6" s="118" t="s">
        <v>41</v>
      </c>
      <c r="Q6" s="119" t="s">
        <v>41</v>
      </c>
      <c r="R6" s="119" t="s">
        <v>41</v>
      </c>
      <c r="S6" s="112" t="s">
        <v>41</v>
      </c>
      <c r="T6" s="120"/>
      <c r="U6" s="120"/>
      <c r="V6" s="120"/>
      <c r="W6" s="120"/>
      <c r="X6" s="120"/>
      <c r="Y6" s="118"/>
      <c r="Z6" s="112"/>
    </row>
    <row r="7" spans="1:26" s="108" customFormat="1" ht="32" x14ac:dyDescent="0.2">
      <c r="A7" s="109">
        <v>3</v>
      </c>
      <c r="B7" s="110" t="s">
        <v>95</v>
      </c>
      <c r="C7" s="111" t="s">
        <v>96</v>
      </c>
      <c r="D7" s="111">
        <v>70837384</v>
      </c>
      <c r="E7" s="111" t="s">
        <v>97</v>
      </c>
      <c r="F7" s="182">
        <v>600021947</v>
      </c>
      <c r="G7" s="114" t="s">
        <v>100</v>
      </c>
      <c r="H7" s="113" t="s">
        <v>36</v>
      </c>
      <c r="I7" s="113" t="s">
        <v>37</v>
      </c>
      <c r="J7" s="113" t="s">
        <v>37</v>
      </c>
      <c r="K7" s="115" t="s">
        <v>101</v>
      </c>
      <c r="L7" s="116">
        <v>10000000</v>
      </c>
      <c r="M7" s="117">
        <f t="shared" si="0"/>
        <v>7000000</v>
      </c>
      <c r="N7" s="162">
        <v>2021</v>
      </c>
      <c r="O7" s="112">
        <v>2027</v>
      </c>
      <c r="P7" s="118"/>
      <c r="Q7" s="119"/>
      <c r="R7" s="119"/>
      <c r="S7" s="112" t="s">
        <v>41</v>
      </c>
      <c r="T7" s="120"/>
      <c r="U7" s="120"/>
      <c r="V7" s="120"/>
      <c r="W7" s="120"/>
      <c r="X7" s="120" t="s">
        <v>41</v>
      </c>
      <c r="Y7" s="118"/>
      <c r="Z7" s="112"/>
    </row>
    <row r="8" spans="1:26" s="108" customFormat="1" ht="17" thickBot="1" x14ac:dyDescent="0.25">
      <c r="A8" s="126" t="s">
        <v>44</v>
      </c>
      <c r="B8" s="127"/>
      <c r="C8" s="128"/>
      <c r="D8" s="128"/>
      <c r="E8" s="128"/>
      <c r="F8" s="222"/>
      <c r="G8" s="131"/>
      <c r="H8" s="130"/>
      <c r="I8" s="130"/>
      <c r="J8" s="130"/>
      <c r="K8" s="131"/>
      <c r="L8" s="133"/>
      <c r="M8" s="134"/>
      <c r="N8" s="168"/>
      <c r="O8" s="129"/>
      <c r="P8" s="137"/>
      <c r="Q8" s="138"/>
      <c r="R8" s="138"/>
      <c r="S8" s="129"/>
      <c r="T8" s="139"/>
      <c r="U8" s="139"/>
      <c r="V8" s="139"/>
      <c r="W8" s="139"/>
      <c r="X8" s="139"/>
      <c r="Y8" s="137"/>
      <c r="Z8" s="129"/>
    </row>
    <row r="9" spans="1:26" x14ac:dyDescent="0.2">
      <c r="L9" s="14"/>
      <c r="M9" s="14"/>
    </row>
    <row r="10" spans="1:26" x14ac:dyDescent="0.2">
      <c r="L10" s="14"/>
      <c r="M10" s="1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C61A-F4CC-4878-B6A8-0FC66B7A0F3D}">
  <sheetPr>
    <tabColor rgb="FF00B0F0"/>
    <pageSetUpPr fitToPage="1"/>
  </sheetPr>
  <dimension ref="A1:Z10"/>
  <sheetViews>
    <sheetView zoomScaleNormal="100" zoomScaleSheetLayoutView="50" zoomScalePageLayoutView="50" workbookViewId="0">
      <selection activeCell="A5" sqref="A5:XFD8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9" bestFit="1" customWidth="1"/>
    <col min="5" max="5" width="10" bestFit="1" customWidth="1"/>
    <col min="6" max="6" width="11.33203125" bestFit="1" customWidth="1"/>
    <col min="7" max="7" width="80.83203125" customWidth="1"/>
    <col min="8" max="8" width="11.6640625" bestFit="1" customWidth="1"/>
    <col min="9" max="9" width="15.5" customWidth="1"/>
    <col min="11" max="11" width="80.83203125" customWidth="1"/>
    <col min="12" max="12" width="9.83203125" bestFit="1" customWidth="1"/>
    <col min="13" max="13" width="10.83203125" customWidth="1"/>
    <col min="14" max="15" width="7.83203125" customWidth="1"/>
    <col min="16" max="16" width="7.83203125" bestFit="1" customWidth="1"/>
    <col min="17" max="17" width="7.83203125" customWidth="1"/>
    <col min="18" max="18" width="8.832031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1.5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1.25" customHeight="1" thickBot="1" x14ac:dyDescent="0.25">
      <c r="A4" s="77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16" x14ac:dyDescent="0.2">
      <c r="A5" s="107">
        <v>1</v>
      </c>
      <c r="B5" s="97" t="s">
        <v>87</v>
      </c>
      <c r="C5" s="98" t="s">
        <v>88</v>
      </c>
      <c r="D5" s="98">
        <v>61631493</v>
      </c>
      <c r="E5" s="98">
        <v>102386170</v>
      </c>
      <c r="F5" s="220">
        <v>6000250696</v>
      </c>
      <c r="G5" s="101" t="s">
        <v>90</v>
      </c>
      <c r="H5" s="101" t="s">
        <v>36</v>
      </c>
      <c r="I5" s="100" t="s">
        <v>37</v>
      </c>
      <c r="J5" s="101" t="s">
        <v>89</v>
      </c>
      <c r="K5" s="221" t="s">
        <v>90</v>
      </c>
      <c r="L5" s="103">
        <v>500000</v>
      </c>
      <c r="M5" s="104">
        <f t="shared" ref="M5:M8" si="0">L5/100*70</f>
        <v>350000</v>
      </c>
      <c r="N5" s="105">
        <v>2023</v>
      </c>
      <c r="O5" s="99">
        <v>2023</v>
      </c>
      <c r="P5" s="105" t="s">
        <v>41</v>
      </c>
      <c r="Q5" s="106" t="s">
        <v>41</v>
      </c>
      <c r="R5" s="106"/>
      <c r="S5" s="99" t="s">
        <v>41</v>
      </c>
      <c r="T5" s="107"/>
      <c r="U5" s="107"/>
      <c r="V5" s="107"/>
      <c r="W5" s="107"/>
      <c r="X5" s="107"/>
      <c r="Y5" s="105"/>
      <c r="Z5" s="99"/>
    </row>
    <row r="6" spans="1:26" s="108" customFormat="1" ht="16" x14ac:dyDescent="0.2">
      <c r="A6" s="120">
        <v>2</v>
      </c>
      <c r="B6" s="110" t="s">
        <v>87</v>
      </c>
      <c r="C6" s="111" t="s">
        <v>88</v>
      </c>
      <c r="D6" s="111">
        <v>61631493</v>
      </c>
      <c r="E6" s="111">
        <v>102386170</v>
      </c>
      <c r="F6" s="172">
        <v>6000250696</v>
      </c>
      <c r="G6" s="114" t="s">
        <v>91</v>
      </c>
      <c r="H6" s="114" t="s">
        <v>36</v>
      </c>
      <c r="I6" s="113" t="s">
        <v>37</v>
      </c>
      <c r="J6" s="114" t="s">
        <v>89</v>
      </c>
      <c r="K6" s="147" t="s">
        <v>91</v>
      </c>
      <c r="L6" s="116">
        <v>60000000</v>
      </c>
      <c r="M6" s="117">
        <f t="shared" si="0"/>
        <v>42000000</v>
      </c>
      <c r="N6" s="118">
        <v>2023</v>
      </c>
      <c r="O6" s="112">
        <v>2023</v>
      </c>
      <c r="P6" s="118"/>
      <c r="Q6" s="119"/>
      <c r="R6" s="119"/>
      <c r="S6" s="112"/>
      <c r="T6" s="120"/>
      <c r="U6" s="120"/>
      <c r="V6" s="120"/>
      <c r="W6" s="120"/>
      <c r="X6" s="120"/>
      <c r="Y6" s="118"/>
      <c r="Z6" s="112"/>
    </row>
    <row r="7" spans="1:26" s="108" customFormat="1" ht="16" x14ac:dyDescent="0.2">
      <c r="A7" s="125">
        <v>3</v>
      </c>
      <c r="B7" s="110" t="s">
        <v>87</v>
      </c>
      <c r="C7" s="111" t="s">
        <v>88</v>
      </c>
      <c r="D7" s="111">
        <v>61631493</v>
      </c>
      <c r="E7" s="111">
        <v>102386170</v>
      </c>
      <c r="F7" s="172">
        <v>6000250696</v>
      </c>
      <c r="G7" s="114" t="s">
        <v>92</v>
      </c>
      <c r="H7" s="114" t="s">
        <v>36</v>
      </c>
      <c r="I7" s="113" t="s">
        <v>37</v>
      </c>
      <c r="J7" s="114" t="s">
        <v>89</v>
      </c>
      <c r="K7" s="147" t="s">
        <v>92</v>
      </c>
      <c r="L7" s="116">
        <v>80000000</v>
      </c>
      <c r="M7" s="117">
        <f t="shared" si="0"/>
        <v>56000000</v>
      </c>
      <c r="N7" s="118">
        <v>2025</v>
      </c>
      <c r="O7" s="112">
        <v>2025</v>
      </c>
      <c r="P7" s="118"/>
      <c r="Q7" s="119"/>
      <c r="R7" s="119"/>
      <c r="S7" s="112"/>
      <c r="T7" s="120"/>
      <c r="U7" s="120"/>
      <c r="V7" s="120"/>
      <c r="W7" s="120"/>
      <c r="X7" s="120"/>
      <c r="Y7" s="118"/>
      <c r="Z7" s="112"/>
    </row>
    <row r="8" spans="1:26" s="108" customFormat="1" ht="48" x14ac:dyDescent="0.2">
      <c r="A8" s="205">
        <v>4</v>
      </c>
      <c r="B8" s="110" t="s">
        <v>87</v>
      </c>
      <c r="C8" s="111" t="s">
        <v>88</v>
      </c>
      <c r="D8" s="111">
        <v>61631493</v>
      </c>
      <c r="E8" s="111">
        <v>102386170</v>
      </c>
      <c r="F8" s="172">
        <v>6000250696</v>
      </c>
      <c r="G8" s="114" t="s">
        <v>93</v>
      </c>
      <c r="H8" s="114" t="s">
        <v>36</v>
      </c>
      <c r="I8" s="113" t="s">
        <v>37</v>
      </c>
      <c r="J8" s="114" t="s">
        <v>89</v>
      </c>
      <c r="K8" s="147" t="s">
        <v>94</v>
      </c>
      <c r="L8" s="116">
        <v>1000000</v>
      </c>
      <c r="M8" s="117">
        <f t="shared" si="0"/>
        <v>700000</v>
      </c>
      <c r="N8" s="122">
        <v>2024</v>
      </c>
      <c r="O8" s="123">
        <v>2024</v>
      </c>
      <c r="P8" s="122"/>
      <c r="Q8" s="124"/>
      <c r="R8" s="124"/>
      <c r="S8" s="123"/>
      <c r="T8" s="125"/>
      <c r="U8" s="125"/>
      <c r="V8" s="125" t="s">
        <v>41</v>
      </c>
      <c r="W8" s="125"/>
      <c r="X8" s="125"/>
      <c r="Y8" s="122" t="s">
        <v>199</v>
      </c>
      <c r="Z8" s="123" t="s">
        <v>77</v>
      </c>
    </row>
    <row r="9" spans="1:26" ht="16" thickBot="1" x14ac:dyDescent="0.25">
      <c r="A9" s="20"/>
      <c r="B9" s="8"/>
      <c r="C9" s="9"/>
      <c r="D9" s="9"/>
      <c r="E9" s="9"/>
      <c r="F9" s="22"/>
      <c r="G9" s="21"/>
      <c r="H9" s="21"/>
      <c r="I9" s="11"/>
      <c r="J9" s="21"/>
      <c r="K9" s="88"/>
      <c r="L9" s="12"/>
      <c r="M9" s="13"/>
      <c r="N9" s="8"/>
      <c r="O9" s="10"/>
      <c r="P9" s="8"/>
      <c r="Q9" s="9"/>
      <c r="R9" s="9"/>
      <c r="S9" s="10"/>
      <c r="T9" s="11"/>
      <c r="U9" s="11"/>
      <c r="V9" s="11"/>
      <c r="W9" s="11"/>
      <c r="X9" s="11"/>
      <c r="Y9" s="8"/>
      <c r="Z9" s="10"/>
    </row>
    <row r="10" spans="1:26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17"/>
      <c r="L10" s="15"/>
      <c r="M10" s="15"/>
      <c r="N10" s="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5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DC3B-A319-4C7D-BF71-A265877A9C7E}">
  <sheetPr>
    <tabColor rgb="FF00B0F0"/>
    <pageSetUpPr fitToPage="1"/>
  </sheetPr>
  <dimension ref="A1:Z11"/>
  <sheetViews>
    <sheetView zoomScale="96" zoomScaleNormal="96" workbookViewId="0">
      <selection activeCell="A5" sqref="A5:XFD11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5" max="5" width="10.5" bestFit="1" customWidth="1"/>
    <col min="6" max="6" width="11.6640625" bestFit="1" customWidth="1"/>
    <col min="7" max="7" width="80.83203125" customWidth="1"/>
    <col min="8" max="8" width="11.6640625" bestFit="1" customWidth="1"/>
    <col min="9" max="9" width="14.5" customWidth="1"/>
    <col min="11" max="11" width="80.832031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3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2.75" customHeight="1" thickBot="1" x14ac:dyDescent="0.25">
      <c r="A4" s="49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23"/>
      <c r="O4" s="25"/>
      <c r="P4" s="1" t="s">
        <v>29</v>
      </c>
      <c r="Q4" s="2" t="s">
        <v>30</v>
      </c>
      <c r="R4" s="2" t="s">
        <v>31</v>
      </c>
      <c r="S4" s="3" t="s">
        <v>32</v>
      </c>
      <c r="T4" s="32"/>
      <c r="U4" s="34"/>
      <c r="V4" s="34"/>
      <c r="W4" s="32"/>
      <c r="X4" s="43"/>
      <c r="Y4" s="24"/>
      <c r="Z4" s="26"/>
    </row>
    <row r="5" spans="1:26" s="108" customFormat="1" ht="48" x14ac:dyDescent="0.2">
      <c r="A5" s="107">
        <v>1</v>
      </c>
      <c r="B5" s="97" t="s">
        <v>150</v>
      </c>
      <c r="C5" s="98" t="s">
        <v>151</v>
      </c>
      <c r="D5" s="106">
        <v>2087391</v>
      </c>
      <c r="E5" s="106">
        <v>181047918</v>
      </c>
      <c r="F5" s="204">
        <v>691005389</v>
      </c>
      <c r="G5" s="101" t="s">
        <v>152</v>
      </c>
      <c r="H5" s="100" t="s">
        <v>36</v>
      </c>
      <c r="I5" s="100" t="s">
        <v>37</v>
      </c>
      <c r="J5" s="96" t="s">
        <v>89</v>
      </c>
      <c r="K5" s="102" t="s">
        <v>153</v>
      </c>
      <c r="L5" s="103">
        <v>1100000</v>
      </c>
      <c r="M5" s="104">
        <f t="shared" ref="M5:M11" si="0">L5/100*70</f>
        <v>770000</v>
      </c>
      <c r="N5" s="161">
        <v>2022</v>
      </c>
      <c r="O5" s="99">
        <v>2022</v>
      </c>
      <c r="P5" s="97"/>
      <c r="Q5" s="98"/>
      <c r="R5" s="98" t="s">
        <v>154</v>
      </c>
      <c r="S5" s="99" t="s">
        <v>41</v>
      </c>
      <c r="T5" s="100"/>
      <c r="U5" s="100"/>
      <c r="V5" s="100"/>
      <c r="W5" s="100"/>
      <c r="X5" s="100" t="s">
        <v>154</v>
      </c>
      <c r="Y5" s="97" t="s">
        <v>183</v>
      </c>
      <c r="Z5" s="99" t="s">
        <v>77</v>
      </c>
    </row>
    <row r="6" spans="1:26" s="108" customFormat="1" ht="48" x14ac:dyDescent="0.2">
      <c r="A6" s="120">
        <v>2</v>
      </c>
      <c r="B6" s="110" t="s">
        <v>150</v>
      </c>
      <c r="C6" s="111" t="s">
        <v>151</v>
      </c>
      <c r="D6" s="119">
        <v>2087391</v>
      </c>
      <c r="E6" s="119">
        <v>181047918</v>
      </c>
      <c r="F6" s="182">
        <v>691005389</v>
      </c>
      <c r="G6" s="114" t="s">
        <v>155</v>
      </c>
      <c r="H6" s="113" t="s">
        <v>36</v>
      </c>
      <c r="I6" s="113" t="s">
        <v>37</v>
      </c>
      <c r="J6" s="109" t="s">
        <v>89</v>
      </c>
      <c r="K6" s="115" t="s">
        <v>190</v>
      </c>
      <c r="L6" s="116">
        <v>350000</v>
      </c>
      <c r="M6" s="117">
        <f t="shared" si="0"/>
        <v>245000</v>
      </c>
      <c r="N6" s="162">
        <v>2022</v>
      </c>
      <c r="O6" s="112">
        <v>2022</v>
      </c>
      <c r="P6" s="110"/>
      <c r="Q6" s="111"/>
      <c r="R6" s="111"/>
      <c r="S6" s="151"/>
      <c r="T6" s="113"/>
      <c r="U6" s="113"/>
      <c r="V6" s="113" t="s">
        <v>154</v>
      </c>
      <c r="W6" s="113" t="s">
        <v>141</v>
      </c>
      <c r="X6" s="113"/>
      <c r="Y6" s="110" t="s">
        <v>186</v>
      </c>
      <c r="Z6" s="112" t="s">
        <v>77</v>
      </c>
    </row>
    <row r="7" spans="1:26" s="108" customFormat="1" ht="48" x14ac:dyDescent="0.2">
      <c r="A7" s="120">
        <v>3</v>
      </c>
      <c r="B7" s="110" t="s">
        <v>150</v>
      </c>
      <c r="C7" s="111" t="s">
        <v>151</v>
      </c>
      <c r="D7" s="119">
        <v>2087391</v>
      </c>
      <c r="E7" s="119">
        <v>181047918</v>
      </c>
      <c r="F7" s="182">
        <v>691005389</v>
      </c>
      <c r="G7" s="114" t="s">
        <v>156</v>
      </c>
      <c r="H7" s="113" t="s">
        <v>36</v>
      </c>
      <c r="I7" s="113" t="s">
        <v>37</v>
      </c>
      <c r="J7" s="109" t="s">
        <v>89</v>
      </c>
      <c r="K7" s="114" t="s">
        <v>157</v>
      </c>
      <c r="L7" s="116">
        <v>500000</v>
      </c>
      <c r="M7" s="117">
        <f t="shared" si="0"/>
        <v>350000</v>
      </c>
      <c r="N7" s="162">
        <v>2022</v>
      </c>
      <c r="O7" s="112">
        <v>2022</v>
      </c>
      <c r="P7" s="110"/>
      <c r="Q7" s="111"/>
      <c r="R7" s="111"/>
      <c r="S7" s="151"/>
      <c r="T7" s="113"/>
      <c r="U7" s="113"/>
      <c r="V7" s="113" t="s">
        <v>154</v>
      </c>
      <c r="W7" s="113" t="s">
        <v>141</v>
      </c>
      <c r="X7" s="113"/>
      <c r="Y7" s="110" t="s">
        <v>192</v>
      </c>
      <c r="Z7" s="112" t="s">
        <v>77</v>
      </c>
    </row>
    <row r="8" spans="1:26" s="108" customFormat="1" ht="48" x14ac:dyDescent="0.2">
      <c r="A8" s="120">
        <v>4</v>
      </c>
      <c r="B8" s="110" t="s">
        <v>150</v>
      </c>
      <c r="C8" s="111" t="s">
        <v>151</v>
      </c>
      <c r="D8" s="119">
        <v>2087391</v>
      </c>
      <c r="E8" s="119">
        <v>181047918</v>
      </c>
      <c r="F8" s="182">
        <v>691005389</v>
      </c>
      <c r="G8" s="114" t="s">
        <v>184</v>
      </c>
      <c r="H8" s="113" t="s">
        <v>36</v>
      </c>
      <c r="I8" s="113" t="s">
        <v>37</v>
      </c>
      <c r="J8" s="109" t="s">
        <v>89</v>
      </c>
      <c r="K8" s="114" t="s">
        <v>189</v>
      </c>
      <c r="L8" s="116">
        <v>2000000</v>
      </c>
      <c r="M8" s="117">
        <f t="shared" si="0"/>
        <v>1400000</v>
      </c>
      <c r="N8" s="162">
        <v>2022</v>
      </c>
      <c r="O8" s="112">
        <v>2022</v>
      </c>
      <c r="P8" s="110" t="s">
        <v>158</v>
      </c>
      <c r="Q8" s="111"/>
      <c r="R8" s="111"/>
      <c r="S8" s="151" t="s">
        <v>154</v>
      </c>
      <c r="T8" s="113"/>
      <c r="U8" s="113"/>
      <c r="V8" s="113"/>
      <c r="W8" s="113"/>
      <c r="X8" s="113" t="s">
        <v>158</v>
      </c>
      <c r="Y8" s="110" t="s">
        <v>185</v>
      </c>
      <c r="Z8" s="112" t="s">
        <v>77</v>
      </c>
    </row>
    <row r="9" spans="1:26" s="108" customFormat="1" ht="48" x14ac:dyDescent="0.2">
      <c r="A9" s="205">
        <v>5</v>
      </c>
      <c r="B9" s="110" t="s">
        <v>150</v>
      </c>
      <c r="C9" s="111" t="s">
        <v>151</v>
      </c>
      <c r="D9" s="119">
        <v>2087391</v>
      </c>
      <c r="E9" s="119">
        <v>181047918</v>
      </c>
      <c r="F9" s="182">
        <v>691005389</v>
      </c>
      <c r="G9" s="206" t="s">
        <v>180</v>
      </c>
      <c r="H9" s="207" t="s">
        <v>36</v>
      </c>
      <c r="I9" s="207" t="s">
        <v>37</v>
      </c>
      <c r="J9" s="208" t="s">
        <v>89</v>
      </c>
      <c r="K9" s="206" t="s">
        <v>181</v>
      </c>
      <c r="L9" s="116">
        <v>200000</v>
      </c>
      <c r="M9" s="117">
        <f t="shared" si="0"/>
        <v>140000</v>
      </c>
      <c r="N9" s="162">
        <v>2022</v>
      </c>
      <c r="O9" s="112">
        <v>2022</v>
      </c>
      <c r="P9" s="110"/>
      <c r="Q9" s="111"/>
      <c r="R9" s="119" t="s">
        <v>41</v>
      </c>
      <c r="S9" s="209" t="s">
        <v>41</v>
      </c>
      <c r="T9" s="113"/>
      <c r="U9" s="113"/>
      <c r="V9" s="113"/>
      <c r="W9" s="113"/>
      <c r="X9" s="113"/>
      <c r="Y9" s="210" t="s">
        <v>182</v>
      </c>
      <c r="Z9" s="112" t="s">
        <v>77</v>
      </c>
    </row>
    <row r="10" spans="1:26" s="108" customFormat="1" ht="48" x14ac:dyDescent="0.2">
      <c r="A10" s="205">
        <v>6</v>
      </c>
      <c r="B10" s="110" t="s">
        <v>150</v>
      </c>
      <c r="C10" s="111" t="s">
        <v>151</v>
      </c>
      <c r="D10" s="119">
        <v>2087391</v>
      </c>
      <c r="E10" s="119">
        <v>181047918</v>
      </c>
      <c r="F10" s="182">
        <v>691005389</v>
      </c>
      <c r="G10" s="206" t="s">
        <v>187</v>
      </c>
      <c r="H10" s="207" t="s">
        <v>36</v>
      </c>
      <c r="I10" s="207" t="s">
        <v>37</v>
      </c>
      <c r="J10" s="208" t="s">
        <v>89</v>
      </c>
      <c r="K10" s="206" t="s">
        <v>188</v>
      </c>
      <c r="L10" s="116">
        <v>1200000</v>
      </c>
      <c r="M10" s="117">
        <f t="shared" si="0"/>
        <v>840000</v>
      </c>
      <c r="N10" s="162">
        <v>2022</v>
      </c>
      <c r="O10" s="112">
        <v>2022</v>
      </c>
      <c r="P10" s="110"/>
      <c r="Q10" s="119" t="s">
        <v>41</v>
      </c>
      <c r="R10" s="119"/>
      <c r="S10" s="112"/>
      <c r="T10" s="120"/>
      <c r="U10" s="120"/>
      <c r="V10" s="120" t="s">
        <v>41</v>
      </c>
      <c r="W10" s="120" t="s">
        <v>41</v>
      </c>
      <c r="X10" s="113"/>
      <c r="Y10" s="210" t="s">
        <v>191</v>
      </c>
      <c r="Z10" s="112" t="s">
        <v>77</v>
      </c>
    </row>
    <row r="11" spans="1:26" s="108" customFormat="1" ht="49" thickBot="1" x14ac:dyDescent="0.25">
      <c r="A11" s="211">
        <v>7</v>
      </c>
      <c r="B11" s="127" t="s">
        <v>150</v>
      </c>
      <c r="C11" s="128" t="s">
        <v>151</v>
      </c>
      <c r="D11" s="138">
        <v>2087391</v>
      </c>
      <c r="E11" s="138">
        <v>181047918</v>
      </c>
      <c r="F11" s="212">
        <v>691005389</v>
      </c>
      <c r="G11" s="213" t="s">
        <v>193</v>
      </c>
      <c r="H11" s="214" t="s">
        <v>36</v>
      </c>
      <c r="I11" s="214" t="s">
        <v>37</v>
      </c>
      <c r="J11" s="155" t="s">
        <v>89</v>
      </c>
      <c r="K11" s="213" t="s">
        <v>195</v>
      </c>
      <c r="L11" s="215">
        <v>350000</v>
      </c>
      <c r="M11" s="216">
        <f t="shared" si="0"/>
        <v>245000</v>
      </c>
      <c r="N11" s="217">
        <v>2022</v>
      </c>
      <c r="O11" s="218">
        <v>2022</v>
      </c>
      <c r="P11" s="127"/>
      <c r="Q11" s="128"/>
      <c r="R11" s="128"/>
      <c r="S11" s="160"/>
      <c r="T11" s="130"/>
      <c r="U11" s="130"/>
      <c r="V11" s="139" t="s">
        <v>41</v>
      </c>
      <c r="W11" s="139" t="s">
        <v>41</v>
      </c>
      <c r="X11" s="130"/>
      <c r="Y11" s="219" t="s">
        <v>194</v>
      </c>
      <c r="Z11" s="129" t="s">
        <v>77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5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B4C2-8EF0-41E9-B8BA-90E865A1A626}">
  <sheetPr>
    <tabColor rgb="FF00B0F0"/>
    <pageSetUpPr fitToPage="1"/>
  </sheetPr>
  <dimension ref="A1:Z13"/>
  <sheetViews>
    <sheetView zoomScaleNormal="100" zoomScalePageLayoutView="50" workbookViewId="0">
      <selection activeCell="A5" sqref="A5:XFD11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9" bestFit="1" customWidth="1"/>
    <col min="5" max="5" width="10" bestFit="1" customWidth="1"/>
    <col min="6" max="6" width="11" bestFit="1" customWidth="1"/>
    <col min="7" max="7" width="80.83203125" customWidth="1"/>
    <col min="8" max="8" width="11.6640625" bestFit="1" customWidth="1"/>
    <col min="9" max="9" width="14.33203125" customWidth="1"/>
    <col min="10" max="10" width="7" customWidth="1"/>
    <col min="11" max="11" width="80.83203125" customWidth="1"/>
    <col min="12" max="12" width="9.83203125" bestFit="1" customWidth="1"/>
    <col min="13" max="13" width="11.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6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3.5" customHeight="1" thickBot="1" x14ac:dyDescent="0.25">
      <c r="A4" s="49"/>
      <c r="B4" s="55"/>
      <c r="C4" s="76"/>
      <c r="D4" s="76"/>
      <c r="E4" s="76"/>
      <c r="F4" s="36"/>
      <c r="G4" s="55"/>
      <c r="H4" s="58"/>
      <c r="I4" s="60"/>
      <c r="J4" s="63"/>
      <c r="K4" s="85"/>
      <c r="L4" s="86"/>
      <c r="M4" s="87"/>
      <c r="N4" s="78"/>
      <c r="O4" s="82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16" x14ac:dyDescent="0.2">
      <c r="A5" s="107">
        <v>1</v>
      </c>
      <c r="B5" s="97" t="s">
        <v>131</v>
      </c>
      <c r="C5" s="98" t="s">
        <v>132</v>
      </c>
      <c r="D5" s="98">
        <v>61631914</v>
      </c>
      <c r="E5" s="98">
        <v>102386455</v>
      </c>
      <c r="F5" s="145">
        <v>6000050947</v>
      </c>
      <c r="G5" s="100" t="s">
        <v>197</v>
      </c>
      <c r="H5" s="107" t="s">
        <v>36</v>
      </c>
      <c r="I5" s="100" t="s">
        <v>37</v>
      </c>
      <c r="J5" s="100" t="s">
        <v>134</v>
      </c>
      <c r="K5" s="169" t="s">
        <v>133</v>
      </c>
      <c r="L5" s="103">
        <v>26000000</v>
      </c>
      <c r="M5" s="104">
        <f t="shared" ref="M5:M11" si="0">L5/100*70</f>
        <v>18200000</v>
      </c>
      <c r="N5" s="105">
        <v>2017</v>
      </c>
      <c r="O5" s="99">
        <v>2023</v>
      </c>
      <c r="P5" s="97"/>
      <c r="Q5" s="106" t="s">
        <v>41</v>
      </c>
      <c r="R5" s="98"/>
      <c r="S5" s="145"/>
      <c r="T5" s="100"/>
      <c r="U5" s="100"/>
      <c r="V5" s="100"/>
      <c r="W5" s="170"/>
      <c r="X5" s="100"/>
      <c r="Y5" s="144"/>
      <c r="Z5" s="99"/>
    </row>
    <row r="6" spans="1:26" s="108" customFormat="1" ht="16" x14ac:dyDescent="0.2">
      <c r="A6" s="120">
        <v>2</v>
      </c>
      <c r="B6" s="110" t="s">
        <v>131</v>
      </c>
      <c r="C6" s="111" t="s">
        <v>132</v>
      </c>
      <c r="D6" s="111">
        <v>61631914</v>
      </c>
      <c r="E6" s="111">
        <v>102386455</v>
      </c>
      <c r="F6" s="151">
        <v>6000050947</v>
      </c>
      <c r="G6" s="113" t="s">
        <v>159</v>
      </c>
      <c r="H6" s="120" t="s">
        <v>36</v>
      </c>
      <c r="I6" s="113" t="s">
        <v>37</v>
      </c>
      <c r="J6" s="113" t="s">
        <v>134</v>
      </c>
      <c r="K6" s="171" t="s">
        <v>198</v>
      </c>
      <c r="L6" s="116">
        <v>5000000</v>
      </c>
      <c r="M6" s="117">
        <f t="shared" si="0"/>
        <v>3500000</v>
      </c>
      <c r="N6" s="162"/>
      <c r="O6" s="112"/>
      <c r="P6" s="150"/>
      <c r="Q6" s="111"/>
      <c r="R6" s="111"/>
      <c r="S6" s="172"/>
      <c r="T6" s="113"/>
      <c r="U6" s="113"/>
      <c r="V6" s="113"/>
      <c r="W6" s="173"/>
      <c r="X6" s="113"/>
      <c r="Y6" s="150"/>
      <c r="Z6" s="112" t="s">
        <v>66</v>
      </c>
    </row>
    <row r="7" spans="1:26" s="108" customFormat="1" ht="32" x14ac:dyDescent="0.2">
      <c r="A7" s="120">
        <v>3</v>
      </c>
      <c r="B7" s="110" t="s">
        <v>131</v>
      </c>
      <c r="C7" s="111" t="s">
        <v>132</v>
      </c>
      <c r="D7" s="111">
        <v>61631914</v>
      </c>
      <c r="E7" s="111">
        <v>102386455</v>
      </c>
      <c r="F7" s="151">
        <v>6000050947</v>
      </c>
      <c r="G7" s="113" t="s">
        <v>160</v>
      </c>
      <c r="H7" s="120" t="s">
        <v>36</v>
      </c>
      <c r="I7" s="113" t="s">
        <v>37</v>
      </c>
      <c r="J7" s="113" t="s">
        <v>134</v>
      </c>
      <c r="K7" s="173" t="s">
        <v>161</v>
      </c>
      <c r="L7" s="116">
        <v>35000000</v>
      </c>
      <c r="M7" s="117">
        <f t="shared" si="0"/>
        <v>24500000</v>
      </c>
      <c r="N7" s="150"/>
      <c r="O7" s="151"/>
      <c r="P7" s="150"/>
      <c r="Q7" s="111"/>
      <c r="R7" s="111"/>
      <c r="S7" s="172"/>
      <c r="T7" s="113" t="s">
        <v>144</v>
      </c>
      <c r="U7" s="113"/>
      <c r="V7" s="113"/>
      <c r="W7" s="173"/>
      <c r="X7" s="113"/>
      <c r="Y7" s="150"/>
      <c r="Z7" s="112" t="s">
        <v>66</v>
      </c>
    </row>
    <row r="8" spans="1:26" s="108" customFormat="1" ht="16.5" customHeight="1" x14ac:dyDescent="0.2">
      <c r="A8" s="120">
        <v>4</v>
      </c>
      <c r="B8" s="110" t="s">
        <v>131</v>
      </c>
      <c r="C8" s="111" t="s">
        <v>132</v>
      </c>
      <c r="D8" s="111">
        <v>61631914</v>
      </c>
      <c r="E8" s="111">
        <v>102386455</v>
      </c>
      <c r="F8" s="151">
        <v>6000050947</v>
      </c>
      <c r="G8" s="113" t="s">
        <v>196</v>
      </c>
      <c r="H8" s="120" t="s">
        <v>36</v>
      </c>
      <c r="I8" s="113" t="s">
        <v>37</v>
      </c>
      <c r="J8" s="113" t="s">
        <v>134</v>
      </c>
      <c r="K8" s="174" t="s">
        <v>162</v>
      </c>
      <c r="L8" s="175">
        <v>1700000</v>
      </c>
      <c r="M8" s="176">
        <f t="shared" si="0"/>
        <v>1190000</v>
      </c>
      <c r="N8" s="177"/>
      <c r="O8" s="178"/>
      <c r="P8" s="177"/>
      <c r="Q8" s="179"/>
      <c r="R8" s="179"/>
      <c r="S8" s="180"/>
      <c r="T8" s="181"/>
      <c r="U8" s="181"/>
      <c r="V8" s="181"/>
      <c r="W8" s="174"/>
      <c r="X8" s="181"/>
      <c r="Y8" s="177" t="s">
        <v>163</v>
      </c>
      <c r="Z8" s="123" t="s">
        <v>66</v>
      </c>
    </row>
    <row r="9" spans="1:26" s="108" customFormat="1" ht="48" x14ac:dyDescent="0.2">
      <c r="A9" s="120">
        <v>5</v>
      </c>
      <c r="B9" s="110" t="s">
        <v>131</v>
      </c>
      <c r="C9" s="111" t="s">
        <v>132</v>
      </c>
      <c r="D9" s="111">
        <v>61631914</v>
      </c>
      <c r="E9" s="111">
        <v>102386455</v>
      </c>
      <c r="F9" s="151">
        <v>6000050947</v>
      </c>
      <c r="G9" s="113" t="s">
        <v>164</v>
      </c>
      <c r="H9" s="120" t="s">
        <v>36</v>
      </c>
      <c r="I9" s="113" t="s">
        <v>37</v>
      </c>
      <c r="J9" s="113" t="s">
        <v>134</v>
      </c>
      <c r="K9" s="171" t="s">
        <v>165</v>
      </c>
      <c r="L9" s="116">
        <v>2000000</v>
      </c>
      <c r="M9" s="117">
        <f t="shared" si="0"/>
        <v>1400000</v>
      </c>
      <c r="N9" s="162"/>
      <c r="O9" s="112"/>
      <c r="P9" s="162"/>
      <c r="Q9" s="119"/>
      <c r="R9" s="119"/>
      <c r="S9" s="182"/>
      <c r="T9" s="120"/>
      <c r="U9" s="120"/>
      <c r="V9" s="120"/>
      <c r="W9" s="183" t="s">
        <v>41</v>
      </c>
      <c r="X9" s="120"/>
      <c r="Y9" s="162"/>
      <c r="Z9" s="112" t="s">
        <v>66</v>
      </c>
    </row>
    <row r="10" spans="1:26" s="108" customFormat="1" ht="48" x14ac:dyDescent="0.2">
      <c r="A10" s="120">
        <v>6</v>
      </c>
      <c r="B10" s="110" t="s">
        <v>131</v>
      </c>
      <c r="C10" s="111" t="s">
        <v>132</v>
      </c>
      <c r="D10" s="111">
        <v>61631914</v>
      </c>
      <c r="E10" s="111">
        <v>102386455</v>
      </c>
      <c r="F10" s="151">
        <v>6000050947</v>
      </c>
      <c r="G10" s="113" t="s">
        <v>166</v>
      </c>
      <c r="H10" s="120" t="s">
        <v>36</v>
      </c>
      <c r="I10" s="113" t="s">
        <v>37</v>
      </c>
      <c r="J10" s="113" t="s">
        <v>134</v>
      </c>
      <c r="K10" s="184" t="s">
        <v>167</v>
      </c>
      <c r="L10" s="185">
        <v>1500000</v>
      </c>
      <c r="M10" s="186">
        <f t="shared" si="0"/>
        <v>1050000</v>
      </c>
      <c r="N10" s="187"/>
      <c r="O10" s="188"/>
      <c r="P10" s="187"/>
      <c r="Q10" s="189"/>
      <c r="R10" s="189"/>
      <c r="S10" s="190"/>
      <c r="T10" s="191"/>
      <c r="U10" s="191"/>
      <c r="V10" s="191"/>
      <c r="W10" s="192"/>
      <c r="X10" s="191"/>
      <c r="Y10" s="187"/>
      <c r="Z10" s="193" t="s">
        <v>66</v>
      </c>
    </row>
    <row r="11" spans="1:26" s="108" customFormat="1" ht="17" thickBot="1" x14ac:dyDescent="0.25">
      <c r="A11" s="139">
        <v>7</v>
      </c>
      <c r="B11" s="127" t="s">
        <v>131</v>
      </c>
      <c r="C11" s="128" t="s">
        <v>132</v>
      </c>
      <c r="D11" s="128">
        <v>61631914</v>
      </c>
      <c r="E11" s="128">
        <v>102386455</v>
      </c>
      <c r="F11" s="160">
        <v>6000050947</v>
      </c>
      <c r="G11" s="130" t="s">
        <v>168</v>
      </c>
      <c r="H11" s="139" t="s">
        <v>36</v>
      </c>
      <c r="I11" s="130" t="s">
        <v>37</v>
      </c>
      <c r="J11" s="130" t="s">
        <v>134</v>
      </c>
      <c r="K11" s="194" t="s">
        <v>169</v>
      </c>
      <c r="L11" s="195">
        <v>4000000</v>
      </c>
      <c r="M11" s="196">
        <f t="shared" si="0"/>
        <v>2800000</v>
      </c>
      <c r="N11" s="197"/>
      <c r="O11" s="198"/>
      <c r="P11" s="199"/>
      <c r="Q11" s="200"/>
      <c r="R11" s="200" t="s">
        <v>41</v>
      </c>
      <c r="S11" s="201"/>
      <c r="T11" s="202"/>
      <c r="U11" s="202"/>
      <c r="V11" s="202"/>
      <c r="W11" s="203"/>
      <c r="X11" s="202"/>
      <c r="Y11" s="199"/>
      <c r="Z11" s="129" t="s">
        <v>66</v>
      </c>
    </row>
    <row r="12" spans="1:26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26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D8E2-490B-4678-8AA4-7BCEED6F2176}">
  <sheetPr>
    <tabColor rgb="FF00B0F0"/>
    <pageSetUpPr fitToPage="1"/>
  </sheetPr>
  <dimension ref="A1:Z10"/>
  <sheetViews>
    <sheetView zoomScaleNormal="100" workbookViewId="0">
      <selection activeCell="A5" sqref="A5:XFD8"/>
    </sheetView>
  </sheetViews>
  <sheetFormatPr baseColWidth="10" defaultColWidth="8.83203125" defaultRowHeight="15" x14ac:dyDescent="0.2"/>
  <cols>
    <col min="2" max="2" width="30.83203125" customWidth="1"/>
    <col min="3" max="3" width="20.83203125" customWidth="1"/>
    <col min="4" max="4" width="8" bestFit="1" customWidth="1"/>
    <col min="5" max="5" width="10" bestFit="1" customWidth="1"/>
    <col min="6" max="6" width="11.33203125" bestFit="1" customWidth="1"/>
    <col min="7" max="7" width="80.83203125" customWidth="1"/>
    <col min="8" max="8" width="11.6640625" bestFit="1" customWidth="1"/>
    <col min="9" max="9" width="18" bestFit="1" customWidth="1"/>
    <col min="10" max="10" width="18.83203125" bestFit="1" customWidth="1"/>
    <col min="11" max="11" width="80.83203125" customWidth="1"/>
    <col min="12" max="12" width="9.83203125" bestFit="1" customWidth="1"/>
    <col min="13" max="13" width="10.1640625" customWidth="1"/>
    <col min="25" max="25" width="80.83203125" customWidth="1"/>
  </cols>
  <sheetData>
    <row r="1" spans="1:26" ht="20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6" customHeight="1" thickBot="1" x14ac:dyDescent="0.25">
      <c r="A2" s="47" t="s">
        <v>1</v>
      </c>
      <c r="B2" s="50" t="s">
        <v>2</v>
      </c>
      <c r="C2" s="51"/>
      <c r="D2" s="51"/>
      <c r="E2" s="51"/>
      <c r="F2" s="52"/>
      <c r="G2" s="53" t="s">
        <v>3</v>
      </c>
      <c r="H2" s="56" t="s">
        <v>4</v>
      </c>
      <c r="I2" s="59" t="s">
        <v>5</v>
      </c>
      <c r="J2" s="61" t="s">
        <v>6</v>
      </c>
      <c r="K2" s="30" t="s">
        <v>7</v>
      </c>
      <c r="L2" s="66" t="s">
        <v>8</v>
      </c>
      <c r="M2" s="67"/>
      <c r="N2" s="68" t="s">
        <v>9</v>
      </c>
      <c r="O2" s="69"/>
      <c r="P2" s="70" t="s">
        <v>10</v>
      </c>
      <c r="Q2" s="71"/>
      <c r="R2" s="71"/>
      <c r="S2" s="71"/>
      <c r="T2" s="71"/>
      <c r="U2" s="71"/>
      <c r="V2" s="71"/>
      <c r="W2" s="72"/>
      <c r="X2" s="72"/>
      <c r="Y2" s="73" t="s">
        <v>11</v>
      </c>
      <c r="Z2" s="74"/>
    </row>
    <row r="3" spans="1:26" x14ac:dyDescent="0.2">
      <c r="A3" s="48"/>
      <c r="B3" s="53" t="s">
        <v>12</v>
      </c>
      <c r="C3" s="75" t="s">
        <v>13</v>
      </c>
      <c r="D3" s="75" t="s">
        <v>14</v>
      </c>
      <c r="E3" s="75" t="s">
        <v>15</v>
      </c>
      <c r="F3" s="35" t="s">
        <v>16</v>
      </c>
      <c r="G3" s="54"/>
      <c r="H3" s="57"/>
      <c r="I3" s="60"/>
      <c r="J3" s="62"/>
      <c r="K3" s="64"/>
      <c r="L3" s="37" t="s">
        <v>17</v>
      </c>
      <c r="M3" s="39" t="s">
        <v>18</v>
      </c>
      <c r="N3" s="41" t="s">
        <v>19</v>
      </c>
      <c r="O3" s="27" t="s">
        <v>20</v>
      </c>
      <c r="P3" s="28" t="s">
        <v>21</v>
      </c>
      <c r="Q3" s="29"/>
      <c r="R3" s="29"/>
      <c r="S3" s="30"/>
      <c r="T3" s="31" t="s">
        <v>22</v>
      </c>
      <c r="U3" s="33" t="s">
        <v>23</v>
      </c>
      <c r="V3" s="33" t="s">
        <v>24</v>
      </c>
      <c r="W3" s="31" t="s">
        <v>25</v>
      </c>
      <c r="X3" s="42" t="s">
        <v>26</v>
      </c>
      <c r="Y3" s="23" t="s">
        <v>27</v>
      </c>
      <c r="Z3" s="25" t="s">
        <v>28</v>
      </c>
    </row>
    <row r="4" spans="1:26" ht="104.25" customHeight="1" thickBot="1" x14ac:dyDescent="0.25">
      <c r="A4" s="77"/>
      <c r="B4" s="55"/>
      <c r="C4" s="76"/>
      <c r="D4" s="76"/>
      <c r="E4" s="76"/>
      <c r="F4" s="36"/>
      <c r="G4" s="55"/>
      <c r="H4" s="58"/>
      <c r="I4" s="60"/>
      <c r="J4" s="63"/>
      <c r="K4" s="65"/>
      <c r="L4" s="38"/>
      <c r="M4" s="40"/>
      <c r="N4" s="23"/>
      <c r="O4" s="25"/>
      <c r="P4" s="5" t="s">
        <v>29</v>
      </c>
      <c r="Q4" s="6" t="s">
        <v>30</v>
      </c>
      <c r="R4" s="6" t="s">
        <v>31</v>
      </c>
      <c r="S4" s="7" t="s">
        <v>32</v>
      </c>
      <c r="T4" s="83"/>
      <c r="U4" s="84"/>
      <c r="V4" s="84"/>
      <c r="W4" s="83"/>
      <c r="X4" s="79"/>
      <c r="Y4" s="80"/>
      <c r="Z4" s="81"/>
    </row>
    <row r="5" spans="1:26" s="108" customFormat="1" ht="16" x14ac:dyDescent="0.2">
      <c r="A5" s="96">
        <v>1</v>
      </c>
      <c r="B5" s="97" t="s">
        <v>61</v>
      </c>
      <c r="C5" s="98" t="s">
        <v>62</v>
      </c>
      <c r="D5" s="106">
        <v>4144449</v>
      </c>
      <c r="E5" s="106">
        <v>181081601</v>
      </c>
      <c r="F5" s="99">
        <v>691009724</v>
      </c>
      <c r="G5" s="100" t="s">
        <v>64</v>
      </c>
      <c r="H5" s="100" t="s">
        <v>36</v>
      </c>
      <c r="I5" s="100" t="s">
        <v>37</v>
      </c>
      <c r="J5" s="101" t="s">
        <v>63</v>
      </c>
      <c r="K5" s="102" t="s">
        <v>64</v>
      </c>
      <c r="L5" s="103">
        <v>4000000</v>
      </c>
      <c r="M5" s="104">
        <f>L5/100*70</f>
        <v>2800000</v>
      </c>
      <c r="N5" s="164">
        <v>44927</v>
      </c>
      <c r="O5" s="165">
        <v>45992</v>
      </c>
      <c r="P5" s="161"/>
      <c r="Q5" s="106" t="s">
        <v>41</v>
      </c>
      <c r="R5" s="106" t="s">
        <v>41</v>
      </c>
      <c r="S5" s="99" t="s">
        <v>41</v>
      </c>
      <c r="T5" s="107"/>
      <c r="U5" s="107"/>
      <c r="V5" s="107"/>
      <c r="W5" s="107"/>
      <c r="X5" s="107"/>
      <c r="Y5" s="105"/>
      <c r="Z5" s="99"/>
    </row>
    <row r="6" spans="1:26" s="108" customFormat="1" ht="32" x14ac:dyDescent="0.2">
      <c r="A6" s="109">
        <v>2</v>
      </c>
      <c r="B6" s="110" t="s">
        <v>61</v>
      </c>
      <c r="C6" s="111" t="s">
        <v>62</v>
      </c>
      <c r="D6" s="119">
        <v>4144449</v>
      </c>
      <c r="E6" s="119">
        <v>181081601</v>
      </c>
      <c r="F6" s="112">
        <v>691009724</v>
      </c>
      <c r="G6" s="113" t="s">
        <v>65</v>
      </c>
      <c r="H6" s="113" t="s">
        <v>36</v>
      </c>
      <c r="I6" s="113" t="s">
        <v>37</v>
      </c>
      <c r="J6" s="114" t="s">
        <v>63</v>
      </c>
      <c r="K6" s="115" t="s">
        <v>69</v>
      </c>
      <c r="L6" s="116">
        <v>37000000</v>
      </c>
      <c r="M6" s="117">
        <f t="shared" ref="M6:M7" si="0">L6/100*70</f>
        <v>25900000</v>
      </c>
      <c r="N6" s="166">
        <v>44927</v>
      </c>
      <c r="O6" s="167">
        <v>45992</v>
      </c>
      <c r="P6" s="162" t="s">
        <v>41</v>
      </c>
      <c r="Q6" s="119" t="s">
        <v>41</v>
      </c>
      <c r="R6" s="119" t="s">
        <v>41</v>
      </c>
      <c r="S6" s="112" t="s">
        <v>41</v>
      </c>
      <c r="T6" s="120" t="s">
        <v>41</v>
      </c>
      <c r="U6" s="120" t="s">
        <v>41</v>
      </c>
      <c r="V6" s="120" t="s">
        <v>41</v>
      </c>
      <c r="W6" s="120" t="s">
        <v>41</v>
      </c>
      <c r="X6" s="120" t="s">
        <v>41</v>
      </c>
      <c r="Y6" s="118"/>
      <c r="Z6" s="112" t="s">
        <v>66</v>
      </c>
    </row>
    <row r="7" spans="1:26" s="108" customFormat="1" ht="16" x14ac:dyDescent="0.2">
      <c r="A7" s="109">
        <v>3</v>
      </c>
      <c r="B7" s="110" t="s">
        <v>61</v>
      </c>
      <c r="C7" s="111" t="s">
        <v>62</v>
      </c>
      <c r="D7" s="119">
        <v>4144449</v>
      </c>
      <c r="E7" s="119">
        <v>181081601</v>
      </c>
      <c r="F7" s="112">
        <v>691009724</v>
      </c>
      <c r="G7" s="113" t="s">
        <v>67</v>
      </c>
      <c r="H7" s="113" t="s">
        <v>36</v>
      </c>
      <c r="I7" s="113" t="s">
        <v>37</v>
      </c>
      <c r="J7" s="114" t="s">
        <v>63</v>
      </c>
      <c r="K7" s="115" t="s">
        <v>68</v>
      </c>
      <c r="L7" s="116">
        <v>15000000</v>
      </c>
      <c r="M7" s="117">
        <f t="shared" si="0"/>
        <v>10500000</v>
      </c>
      <c r="N7" s="166">
        <v>44927</v>
      </c>
      <c r="O7" s="167">
        <v>45992</v>
      </c>
      <c r="P7" s="162" t="s">
        <v>41</v>
      </c>
      <c r="Q7" s="119" t="s">
        <v>41</v>
      </c>
      <c r="R7" s="119" t="s">
        <v>41</v>
      </c>
      <c r="S7" s="112" t="s">
        <v>41</v>
      </c>
      <c r="T7" s="120" t="s">
        <v>41</v>
      </c>
      <c r="U7" s="120" t="s">
        <v>41</v>
      </c>
      <c r="V7" s="120" t="s">
        <v>41</v>
      </c>
      <c r="W7" s="120" t="s">
        <v>41</v>
      </c>
      <c r="X7" s="120" t="s">
        <v>41</v>
      </c>
      <c r="Y7" s="118"/>
      <c r="Z7" s="112" t="s">
        <v>66</v>
      </c>
    </row>
    <row r="8" spans="1:26" s="108" customFormat="1" ht="17" thickBot="1" x14ac:dyDescent="0.25">
      <c r="A8" s="126" t="s">
        <v>44</v>
      </c>
      <c r="B8" s="127"/>
      <c r="C8" s="128"/>
      <c r="D8" s="128"/>
      <c r="E8" s="128"/>
      <c r="F8" s="160"/>
      <c r="G8" s="130"/>
      <c r="H8" s="130"/>
      <c r="I8" s="130"/>
      <c r="J8" s="131"/>
      <c r="K8" s="131"/>
      <c r="L8" s="133"/>
      <c r="M8" s="134"/>
      <c r="N8" s="137"/>
      <c r="O8" s="129"/>
      <c r="P8" s="168"/>
      <c r="Q8" s="138"/>
      <c r="R8" s="138"/>
      <c r="S8" s="129"/>
      <c r="T8" s="139"/>
      <c r="U8" s="139"/>
      <c r="V8" s="139"/>
      <c r="W8" s="139"/>
      <c r="X8" s="139"/>
      <c r="Y8" s="137"/>
      <c r="Z8" s="129"/>
    </row>
    <row r="9" spans="1:26" x14ac:dyDescent="0.2">
      <c r="L9" s="14"/>
      <c r="M9" s="14"/>
    </row>
    <row r="10" spans="1:26" x14ac:dyDescent="0.2">
      <c r="L10" s="14"/>
      <c r="M10" s="1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24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ZŠ BH Lysá</vt:lpstr>
      <vt:lpstr>ZŠ JAK Lysá</vt:lpstr>
      <vt:lpstr>ZŠ TGM Litol</vt:lpstr>
      <vt:lpstr>ZŠ Přerov</vt:lpstr>
      <vt:lpstr>PŠ a ZŠ Lysá</vt:lpstr>
      <vt:lpstr>ZŠ TGM Milovice</vt:lpstr>
      <vt:lpstr>ZŠ Juventa Milovice</vt:lpstr>
      <vt:lpstr>ZŠ Semice</vt:lpstr>
      <vt:lpstr>ZŠ Otevřeno Benátky</vt:lpstr>
      <vt:lpstr>ZŠ Husovo Benátky</vt:lpstr>
      <vt:lpstr>ZŠ spec. Benátky</vt:lpstr>
      <vt:lpstr>ZŠ Pražská Benátky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Hofmanová</dc:creator>
  <cp:lastModifiedBy>Microsoft Office Apple User</cp:lastModifiedBy>
  <cp:lastPrinted>2022-01-15T16:01:47Z</cp:lastPrinted>
  <dcterms:created xsi:type="dcterms:W3CDTF">2021-09-29T08:33:21Z</dcterms:created>
  <dcterms:modified xsi:type="dcterms:W3CDTF">2022-01-15T16:01:58Z</dcterms:modified>
</cp:coreProperties>
</file>